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5742CAD8-A744-4F8A-B72A-68209F64956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ettings" sheetId="1" r:id="rId1"/>
    <sheet name="Invoice A" sheetId="4" r:id="rId2"/>
    <sheet name="Invoice B" sheetId="2" r:id="rId3"/>
  </sheets>
  <definedNames>
    <definedName name="design">Settings!$B$37</definedName>
    <definedName name="_xlnm.Print_Area" localSheetId="1">'Invoice A'!$A$1:$I$54</definedName>
    <definedName name="_xlnm.Print_Area" localSheetId="2">'Invoice B'!$A$1:$I$54</definedName>
  </definedNames>
  <calcPr calcId="191029"/>
</workbook>
</file>

<file path=xl/calcChain.xml><?xml version="1.0" encoding="utf-8"?>
<calcChain xmlns="http://schemas.openxmlformats.org/spreadsheetml/2006/main">
  <c r="G42" i="4" l="1"/>
  <c r="G39" i="4"/>
  <c r="G38" i="4"/>
  <c r="G37" i="4"/>
  <c r="G36" i="4"/>
  <c r="G35" i="4"/>
  <c r="G34" i="4"/>
  <c r="G33" i="4"/>
  <c r="G32" i="4"/>
  <c r="H41" i="4" s="1"/>
  <c r="G42" i="2" l="1"/>
  <c r="G39" i="2"/>
  <c r="G38" i="2"/>
  <c r="G37" i="2"/>
  <c r="G36" i="2"/>
  <c r="G35" i="2"/>
  <c r="G34" i="2"/>
  <c r="G33" i="2"/>
  <c r="G32" i="2"/>
  <c r="G26" i="2"/>
  <c r="G25" i="2"/>
  <c r="G24" i="2"/>
  <c r="G23" i="2"/>
  <c r="G22" i="2"/>
  <c r="G21" i="2"/>
  <c r="G20" i="2"/>
  <c r="G19" i="2"/>
  <c r="A54" i="4"/>
  <c r="A53" i="4"/>
  <c r="A52" i="4"/>
  <c r="E50" i="4"/>
  <c r="E46" i="4"/>
  <c r="E42" i="4"/>
  <c r="H45" i="4"/>
  <c r="G41" i="4"/>
  <c r="G29" i="4"/>
  <c r="E29" i="4"/>
  <c r="H28" i="4"/>
  <c r="D16" i="4"/>
  <c r="D15" i="4"/>
  <c r="D14" i="4"/>
  <c r="D13" i="4"/>
  <c r="D12" i="4"/>
  <c r="D11" i="4"/>
  <c r="D8" i="4"/>
  <c r="B6" i="4"/>
  <c r="B7" i="4" s="1"/>
  <c r="A3" i="4"/>
  <c r="A2" i="4"/>
  <c r="H44" i="4" l="1"/>
  <c r="H46" i="4"/>
  <c r="G46" i="4" s="1"/>
  <c r="G45" i="4"/>
  <c r="H28" i="2"/>
  <c r="G28" i="4"/>
  <c r="G44" i="4" l="1"/>
  <c r="H47" i="4"/>
  <c r="G47" i="4" s="1"/>
  <c r="D8" i="2"/>
  <c r="D16" i="2"/>
  <c r="D15" i="2"/>
  <c r="D14" i="2"/>
  <c r="D13" i="2"/>
  <c r="D12" i="2"/>
  <c r="D11" i="2"/>
  <c r="G29" i="2"/>
  <c r="H46" i="2" s="1"/>
  <c r="G46" i="2" s="1"/>
  <c r="A31" i="1"/>
  <c r="A29" i="1"/>
  <c r="E29" i="2"/>
  <c r="E42" i="2"/>
  <c r="B6" i="2"/>
  <c r="B7" i="2" s="1"/>
  <c r="A52" i="2"/>
  <c r="E50" i="2"/>
  <c r="A54" i="2"/>
  <c r="A53" i="2"/>
  <c r="E46" i="2"/>
  <c r="H41" i="2"/>
  <c r="H45" i="2" s="1"/>
  <c r="G28" i="2"/>
  <c r="A3" i="2"/>
  <c r="A2" i="2"/>
  <c r="H44" i="2" l="1"/>
  <c r="G45" i="2"/>
  <c r="G41" i="2"/>
  <c r="G44" i="2" l="1"/>
  <c r="H47" i="2"/>
  <c r="G47" i="2" s="1"/>
</calcChain>
</file>

<file path=xl/sharedStrings.xml><?xml version="1.0" encoding="utf-8"?>
<sst xmlns="http://schemas.openxmlformats.org/spreadsheetml/2006/main" count="132" uniqueCount="83">
  <si>
    <t>Settings</t>
  </si>
  <si>
    <t>Company Details</t>
  </si>
  <si>
    <t>Company Name</t>
  </si>
  <si>
    <t>My Company name</t>
  </si>
  <si>
    <t>Enable</t>
  </si>
  <si>
    <t>Company Slogan (Optional)</t>
  </si>
  <si>
    <t>My company slogan</t>
  </si>
  <si>
    <t>Company Address</t>
  </si>
  <si>
    <t>Building/House Number</t>
  </si>
  <si>
    <t>Street</t>
  </si>
  <si>
    <t>Town/City</t>
  </si>
  <si>
    <t>County/Province</t>
  </si>
  <si>
    <t>County</t>
  </si>
  <si>
    <t>(Optional)</t>
  </si>
  <si>
    <t>State/Province</t>
  </si>
  <si>
    <t>ST</t>
  </si>
  <si>
    <t>ZIP/Postal Code</t>
  </si>
  <si>
    <t>00000</t>
  </si>
  <si>
    <t>Tel.</t>
  </si>
  <si>
    <t>0-000-000-0000</t>
  </si>
  <si>
    <t>Fax</t>
  </si>
  <si>
    <t>E-mail</t>
  </si>
  <si>
    <t>info@yourcompanysite.com</t>
  </si>
  <si>
    <t>Website</t>
  </si>
  <si>
    <t>www.yourcompanysite.com</t>
  </si>
  <si>
    <t>Person/Department to contact</t>
  </si>
  <si>
    <t>John Doe</t>
  </si>
  <si>
    <t>Contact Tel. Number</t>
  </si>
  <si>
    <t>Country Specific Settings</t>
  </si>
  <si>
    <t>Select Relevant</t>
  </si>
  <si>
    <t>Sales Tax</t>
  </si>
  <si>
    <t>Currency Symbol</t>
  </si>
  <si>
    <t>$</t>
  </si>
  <si>
    <t>Color Scheme</t>
  </si>
  <si>
    <t>Design Picker</t>
  </si>
  <si>
    <t>INVOICE</t>
  </si>
  <si>
    <t>Template Specific Settings</t>
  </si>
  <si>
    <t>Computer Repair</t>
  </si>
  <si>
    <t>[Name]</t>
  </si>
  <si>
    <t>[Company Name]</t>
  </si>
  <si>
    <t>[Street Address]</t>
  </si>
  <si>
    <t>[City, ST  ZIP Code]</t>
  </si>
  <si>
    <t>[Phone]</t>
  </si>
  <si>
    <t>JOB PERFORMED</t>
  </si>
  <si>
    <t>HOURS</t>
  </si>
  <si>
    <t>RATE</t>
  </si>
  <si>
    <t>AMOUNT</t>
  </si>
  <si>
    <t>TOTAL</t>
  </si>
  <si>
    <t>SUBTOTAL</t>
  </si>
  <si>
    <t>PART #</t>
  </si>
  <si>
    <t>QTY</t>
  </si>
  <si>
    <t>UNIT PRICE</t>
  </si>
  <si>
    <t>PART NAME</t>
  </si>
  <si>
    <t>TOTAL LABOUR</t>
  </si>
  <si>
    <t>TOTAL PARTS</t>
  </si>
  <si>
    <t>Make all checks payable to</t>
  </si>
  <si>
    <t>Thank you for your business!</t>
  </si>
  <si>
    <t>DATE</t>
  </si>
  <si>
    <t>INVOICE #</t>
  </si>
  <si>
    <t>INV-00-12345</t>
  </si>
  <si>
    <t>Please include the invoice number as reference when paying online or by check</t>
  </si>
  <si>
    <t>DUE</t>
  </si>
  <si>
    <t>COMMENTS</t>
  </si>
  <si>
    <t>MAKE</t>
  </si>
  <si>
    <t>NAME</t>
  </si>
  <si>
    <t>ADDRESS</t>
  </si>
  <si>
    <t>Dell</t>
  </si>
  <si>
    <t>Inspiron M5030</t>
  </si>
  <si>
    <t>521548744M</t>
  </si>
  <si>
    <t>Yes</t>
  </si>
  <si>
    <t>Ext. HD (Backup)</t>
  </si>
  <si>
    <t>Select Relevant Template</t>
  </si>
  <si>
    <t>CUSTOMER INFO</t>
  </si>
  <si>
    <t>WAYS OF SENDING AN INVOICE TO A CLIENT</t>
  </si>
  <si>
    <t>Do not send an Excel Invoice file to your clients, use PDF converter/printer to create a PDF file, that can be sent to clients via email, alternative method is to print it and send by mail service.</t>
  </si>
  <si>
    <t>Payment Due in</t>
  </si>
  <si>
    <t>Days</t>
  </si>
  <si>
    <t>Part Name 1</t>
  </si>
  <si>
    <t>Part Name 2</t>
  </si>
  <si>
    <t>Screen Replacement</t>
  </si>
  <si>
    <t>OS Backup/Restore</t>
  </si>
  <si>
    <t>Labour</t>
  </si>
  <si>
    <t>Blue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</si>
</sst>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_-;\-* #,##0.00_-;_-* &quot;-&quot;??_-;_-@_-"/>
    <numFmt numFmtId="165" formatCode="[$-409]mmmm\ d\,\ yyyy;@"/>
    <numFmt numFmtId="166" formatCode="%* #,##0.00_;"/>
  </numFmts>
  <fonts count="21" x14ac:knownFonts="1">
    <font>
      <sz val="11"/>
      <color theme="1"/>
      <name val="Calibri"/>
      <family val="2"/>
      <scheme val="minor"/>
    </font>
    <font>
      <b/>
      <sz val="14"/>
      <color indexed="9"/>
      <name val="Arial"/>
      <family val="2"/>
    </font>
    <font>
      <sz val="10"/>
      <color indexed="23"/>
      <name val="Arial"/>
      <family val="2"/>
    </font>
    <font>
      <u/>
      <sz val="10"/>
      <color indexed="12"/>
      <name val="Arial"/>
      <family val="2"/>
    </font>
    <font>
      <sz val="28"/>
      <color rgb="FF004269"/>
      <name val="Arial"/>
      <family val="2"/>
    </font>
    <font>
      <sz val="11"/>
      <color theme="1"/>
      <name val="Arial"/>
      <family val="2"/>
    </font>
    <font>
      <sz val="14"/>
      <color theme="4" tint="0.79998168889431442"/>
      <name val="Arial"/>
      <family val="2"/>
    </font>
    <font>
      <b/>
      <sz val="8"/>
      <color theme="4" tint="0.79998168889431442"/>
      <name val="Arial"/>
      <family val="2"/>
    </font>
    <font>
      <sz val="10"/>
      <color theme="1"/>
      <name val="Arial"/>
      <family val="2"/>
    </font>
    <font>
      <sz val="8"/>
      <color theme="1"/>
      <name val="Arial"/>
      <family val="2"/>
    </font>
    <font>
      <sz val="11"/>
      <name val="Arial"/>
      <family val="2"/>
    </font>
    <font>
      <b/>
      <sz val="8"/>
      <color theme="4" tint="-0.249977111117893"/>
      <name val="Arial"/>
      <family val="2"/>
    </font>
    <font>
      <b/>
      <sz val="11"/>
      <color theme="4" tint="-0.249977111117893"/>
      <name val="Arial"/>
      <family val="2"/>
    </font>
    <font>
      <sz val="9"/>
      <color theme="1"/>
      <name val="Arial"/>
      <family val="2"/>
    </font>
    <font>
      <sz val="10"/>
      <name val="Arial"/>
      <family val="2"/>
    </font>
    <font>
      <b/>
      <sz val="10"/>
      <color theme="4" tint="-0.249977111117893"/>
      <name val="Arial"/>
      <family val="2"/>
    </font>
    <font>
      <sz val="8"/>
      <color theme="0"/>
      <name val="Arial"/>
      <family val="2"/>
    </font>
    <font>
      <b/>
      <sz val="9"/>
      <color theme="4" tint="-0.249977111117893"/>
      <name val="Arial"/>
      <family val="2"/>
    </font>
    <font>
      <b/>
      <sz val="10"/>
      <name val="Arial"/>
      <family val="2"/>
    </font>
    <font>
      <sz val="24"/>
      <name val="Arial"/>
      <family val="2"/>
    </font>
    <font>
      <b/>
      <sz val="10"/>
      <color indexed="9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09DDB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-0.24994659260841701"/>
        <bgColor indexed="64"/>
      </patternFill>
    </fill>
  </fills>
  <borders count="19">
    <border>
      <left/>
      <right/>
      <top/>
      <bottom/>
      <diagonal/>
    </border>
    <border>
      <left style="thin">
        <color indexed="55"/>
      </left>
      <right/>
      <top style="thin">
        <color indexed="55"/>
      </top>
      <bottom style="thin">
        <color indexed="55"/>
      </bottom>
      <diagonal/>
    </border>
    <border>
      <left/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/>
      <top/>
      <bottom/>
      <diagonal/>
    </border>
    <border>
      <left/>
      <right/>
      <top style="thin">
        <color indexed="55"/>
      </top>
      <bottom style="thin">
        <color indexed="55"/>
      </bottom>
      <diagonal/>
    </border>
    <border>
      <left/>
      <right/>
      <top style="hair">
        <color theme="0" tint="-0.24994659260841701"/>
      </top>
      <bottom style="hair">
        <color theme="0" tint="-0.24994659260841701"/>
      </bottom>
      <diagonal/>
    </border>
    <border>
      <left/>
      <right style="hair">
        <color theme="0" tint="-0.24994659260841701"/>
      </right>
      <top style="hair">
        <color theme="0" tint="-0.24994659260841701"/>
      </top>
      <bottom style="hair">
        <color theme="0" tint="-0.24994659260841701"/>
      </bottom>
      <diagonal/>
    </border>
    <border>
      <left style="hair">
        <color theme="0" tint="-0.24994659260841701"/>
      </left>
      <right style="hair">
        <color theme="0" tint="-0.24994659260841701"/>
      </right>
      <top style="hair">
        <color theme="0" tint="-0.24994659260841701"/>
      </top>
      <bottom style="hair">
        <color theme="0" tint="-0.24994659260841701"/>
      </bottom>
      <diagonal/>
    </border>
    <border>
      <left style="hair">
        <color theme="0" tint="-0.24994659260841701"/>
      </left>
      <right/>
      <top style="hair">
        <color theme="0" tint="-0.24994659260841701"/>
      </top>
      <bottom style="hair">
        <color theme="0" tint="-0.24994659260841701"/>
      </bottom>
      <diagonal/>
    </border>
    <border>
      <left/>
      <right/>
      <top style="hair">
        <color theme="0" tint="-0.24994659260841701"/>
      </top>
      <bottom/>
      <diagonal/>
    </border>
    <border>
      <left/>
      <right style="hair">
        <color theme="0" tint="-0.24994659260841701"/>
      </right>
      <top style="hair">
        <color theme="0" tint="-0.24994659260841701"/>
      </top>
      <bottom/>
      <diagonal/>
    </border>
    <border>
      <left style="hair">
        <color theme="0" tint="-0.24994659260841701"/>
      </left>
      <right style="hair">
        <color theme="0" tint="-0.24994659260841701"/>
      </right>
      <top style="hair">
        <color theme="0" tint="-0.24994659260841701"/>
      </top>
      <bottom/>
      <diagonal/>
    </border>
    <border>
      <left style="hair">
        <color theme="0" tint="-0.24994659260841701"/>
      </left>
      <right/>
      <top style="hair">
        <color theme="0" tint="-0.24994659260841701"/>
      </top>
      <bottom/>
      <diagonal/>
    </border>
    <border>
      <left/>
      <right/>
      <top/>
      <bottom style="hair">
        <color theme="0" tint="-0.24994659260841701"/>
      </bottom>
      <diagonal/>
    </border>
    <border>
      <left/>
      <right style="hair">
        <color theme="0" tint="-0.24994659260841701"/>
      </right>
      <top/>
      <bottom style="hair">
        <color theme="0" tint="-0.24994659260841701"/>
      </bottom>
      <diagonal/>
    </border>
    <border>
      <left style="hair">
        <color theme="0" tint="-0.24994659260841701"/>
      </left>
      <right style="hair">
        <color theme="0" tint="-0.24994659260841701"/>
      </right>
      <top/>
      <bottom style="hair">
        <color theme="0" tint="-0.24994659260841701"/>
      </bottom>
      <diagonal/>
    </border>
    <border>
      <left style="hair">
        <color theme="0" tint="-0.24994659260841701"/>
      </left>
      <right/>
      <top/>
      <bottom style="hair">
        <color theme="0" tint="-0.24994659260841701"/>
      </bottom>
      <diagonal/>
    </border>
    <border>
      <left/>
      <right/>
      <top/>
      <bottom style="medium">
        <color theme="1" tint="0.24994659260841701"/>
      </bottom>
      <diagonal/>
    </border>
  </borders>
  <cellStyleXfs count="4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  <xf numFmtId="0" fontId="1" fillId="2" borderId="0">
      <alignment horizontal="left" vertical="center" indent="1"/>
    </xf>
    <xf numFmtId="0" fontId="4" fillId="0" borderId="0"/>
  </cellStyleXfs>
  <cellXfs count="108">
    <xf numFmtId="0" fontId="0" fillId="0" borderId="0" xfId="0"/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vertical="center"/>
    </xf>
    <xf numFmtId="49" fontId="0" fillId="0" borderId="0" xfId="0" applyNumberFormat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1" fillId="2" borderId="0" xfId="2">
      <alignment horizontal="left" vertical="center" indent="1"/>
    </xf>
    <xf numFmtId="0" fontId="4" fillId="0" borderId="0" xfId="3"/>
    <xf numFmtId="0" fontId="5" fillId="0" borderId="0" xfId="0" applyFont="1"/>
    <xf numFmtId="0" fontId="6" fillId="0" borderId="0" xfId="0" applyFont="1" applyAlignment="1">
      <alignment horizontal="left" vertical="center" indent="1"/>
    </xf>
    <xf numFmtId="0" fontId="5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164" fontId="11" fillId="0" borderId="0" xfId="0" applyNumberFormat="1" applyFont="1" applyAlignment="1">
      <alignment vertical="center"/>
    </xf>
    <xf numFmtId="0" fontId="13" fillId="0" borderId="16" xfId="0" applyFont="1" applyBorder="1" applyAlignment="1">
      <alignment horizontal="center" vertical="center"/>
    </xf>
    <xf numFmtId="164" fontId="13" fillId="0" borderId="14" xfId="0" applyNumberFormat="1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164" fontId="13" fillId="0" borderId="6" xfId="0" applyNumberFormat="1" applyFont="1" applyBorder="1" applyAlignment="1">
      <alignment horizontal="center" vertical="center"/>
    </xf>
    <xf numFmtId="0" fontId="11" fillId="0" borderId="0" xfId="0" applyFont="1" applyAlignment="1">
      <alignment horizontal="right" vertical="center" indent="2"/>
    </xf>
    <xf numFmtId="0" fontId="5" fillId="3" borderId="0" xfId="0" applyFont="1" applyFill="1"/>
    <xf numFmtId="0" fontId="8" fillId="0" borderId="0" xfId="0" applyFont="1"/>
    <xf numFmtId="0" fontId="12" fillId="0" borderId="0" xfId="0" applyFont="1" applyAlignment="1">
      <alignment horizontal="left" vertical="center" indent="1"/>
    </xf>
    <xf numFmtId="0" fontId="13" fillId="0" borderId="6" xfId="0" applyFont="1" applyBorder="1" applyAlignment="1">
      <alignment vertical="center"/>
    </xf>
    <xf numFmtId="0" fontId="11" fillId="0" borderId="0" xfId="0" applyFont="1" applyAlignment="1">
      <alignment horizontal="left" vertical="center" indent="2"/>
    </xf>
    <xf numFmtId="0" fontId="5" fillId="3" borderId="0" xfId="0" applyFont="1" applyFill="1" applyAlignment="1">
      <alignment horizontal="left" vertical="center" indent="2"/>
    </xf>
    <xf numFmtId="166" fontId="0" fillId="0" borderId="3" xfId="0" applyNumberFormat="1" applyBorder="1" applyAlignment="1">
      <alignment horizontal="center" vertical="center"/>
    </xf>
    <xf numFmtId="0" fontId="14" fillId="0" borderId="0" xfId="0" applyFont="1" applyAlignment="1">
      <alignment vertical="center"/>
    </xf>
    <xf numFmtId="0" fontId="18" fillId="0" borderId="0" xfId="0" applyFont="1" applyAlignment="1">
      <alignment horizontal="right" vertical="center" indent="1"/>
    </xf>
    <xf numFmtId="0" fontId="14" fillId="0" borderId="0" xfId="0" applyFont="1" applyAlignment="1">
      <alignment horizontal="center" vertical="center"/>
    </xf>
    <xf numFmtId="0" fontId="7" fillId="4" borderId="0" xfId="0" applyFont="1" applyFill="1" applyAlignment="1">
      <alignment horizontal="left" vertical="center" indent="1"/>
    </xf>
    <xf numFmtId="0" fontId="7" fillId="4" borderId="0" xfId="0" applyFont="1" applyFill="1" applyAlignment="1">
      <alignment horizontal="center" vertical="center"/>
    </xf>
    <xf numFmtId="0" fontId="10" fillId="0" borderId="0" xfId="0" applyFont="1"/>
    <xf numFmtId="0" fontId="19" fillId="0" borderId="0" xfId="0" applyFont="1" applyAlignment="1">
      <alignment vertical="center"/>
    </xf>
    <xf numFmtId="0" fontId="19" fillId="0" borderId="0" xfId="0" applyFont="1" applyAlignment="1">
      <alignment horizontal="right"/>
    </xf>
    <xf numFmtId="0" fontId="10" fillId="0" borderId="0" xfId="0" applyFont="1" applyAlignment="1">
      <alignment horizontal="left" vertical="center" indent="1"/>
    </xf>
    <xf numFmtId="0" fontId="11" fillId="3" borderId="0" xfId="0" applyFont="1" applyFill="1" applyAlignment="1">
      <alignment horizontal="left" vertical="center" indent="2"/>
    </xf>
    <xf numFmtId="0" fontId="5" fillId="3" borderId="0" xfId="0" applyFont="1" applyFill="1" applyAlignment="1">
      <alignment vertical="center"/>
    </xf>
    <xf numFmtId="0" fontId="11" fillId="3" borderId="0" xfId="0" applyFont="1" applyFill="1" applyAlignment="1">
      <alignment horizontal="right" vertical="center" indent="1"/>
    </xf>
    <xf numFmtId="49" fontId="8" fillId="3" borderId="0" xfId="0" applyNumberFormat="1" applyFont="1" applyFill="1" applyAlignment="1">
      <alignment vertical="center"/>
    </xf>
    <xf numFmtId="49" fontId="8" fillId="3" borderId="0" xfId="0" applyNumberFormat="1" applyFont="1" applyFill="1" applyAlignment="1">
      <alignment horizontal="left" vertical="center" indent="2"/>
    </xf>
    <xf numFmtId="0" fontId="10" fillId="5" borderId="0" xfId="0" applyFont="1" applyFill="1" applyAlignment="1">
      <alignment horizontal="left" vertical="center" indent="1"/>
    </xf>
    <xf numFmtId="0" fontId="10" fillId="5" borderId="0" xfId="0" applyFont="1" applyFill="1"/>
    <xf numFmtId="0" fontId="13" fillId="0" borderId="12" xfId="0" applyFont="1" applyBorder="1" applyAlignment="1">
      <alignment horizontal="center" vertical="center"/>
    </xf>
    <xf numFmtId="164" fontId="13" fillId="0" borderId="10" xfId="0" applyNumberFormat="1" applyFont="1" applyBorder="1" applyAlignment="1">
      <alignment horizontal="center" vertical="center"/>
    </xf>
    <xf numFmtId="0" fontId="13" fillId="5" borderId="0" xfId="0" applyFont="1" applyFill="1" applyAlignment="1">
      <alignment horizontal="left" vertical="center" indent="1"/>
    </xf>
    <xf numFmtId="0" fontId="13" fillId="5" borderId="0" xfId="0" applyFont="1" applyFill="1" applyAlignment="1">
      <alignment horizontal="center" vertical="center"/>
    </xf>
    <xf numFmtId="164" fontId="13" fillId="5" borderId="0" xfId="0" applyNumberFormat="1" applyFont="1" applyFill="1" applyAlignment="1">
      <alignment horizontal="center" vertical="center"/>
    </xf>
    <xf numFmtId="0" fontId="13" fillId="0" borderId="10" xfId="0" applyFont="1" applyBorder="1" applyAlignment="1">
      <alignment vertical="center"/>
    </xf>
    <xf numFmtId="0" fontId="13" fillId="5" borderId="0" xfId="0" applyFont="1" applyFill="1" applyAlignment="1">
      <alignment vertical="center"/>
    </xf>
    <xf numFmtId="0" fontId="13" fillId="0" borderId="14" xfId="0" applyFont="1" applyBorder="1" applyAlignment="1">
      <alignment vertical="center"/>
    </xf>
    <xf numFmtId="0" fontId="15" fillId="0" borderId="0" xfId="0" applyFont="1" applyAlignment="1">
      <alignment horizontal="left" vertical="center" indent="2"/>
    </xf>
    <xf numFmtId="0" fontId="15" fillId="0" borderId="0" xfId="0" applyFont="1" applyAlignment="1">
      <alignment horizontal="right" vertical="center" indent="2"/>
    </xf>
    <xf numFmtId="0" fontId="15" fillId="0" borderId="0" xfId="0" applyFont="1" applyAlignment="1">
      <alignment vertical="center"/>
    </xf>
    <xf numFmtId="164" fontId="15" fillId="0" borderId="0" xfId="0" applyNumberFormat="1" applyFont="1" applyAlignment="1">
      <alignment vertical="center"/>
    </xf>
    <xf numFmtId="0" fontId="11" fillId="0" borderId="18" xfId="0" applyFont="1" applyBorder="1" applyAlignment="1">
      <alignment horizontal="left" vertical="center" indent="2"/>
    </xf>
    <xf numFmtId="0" fontId="5" fillId="0" borderId="18" xfId="0" applyFont="1" applyBorder="1"/>
    <xf numFmtId="0" fontId="11" fillId="0" borderId="18" xfId="0" applyFont="1" applyBorder="1" applyAlignment="1">
      <alignment vertical="center"/>
    </xf>
    <xf numFmtId="0" fontId="20" fillId="2" borderId="0" xfId="2" applyFont="1">
      <alignment horizontal="left" vertical="center" indent="1"/>
    </xf>
    <xf numFmtId="165" fontId="14" fillId="0" borderId="0" xfId="0" applyNumberFormat="1" applyFont="1" applyAlignment="1">
      <alignment horizontal="left" vertical="center"/>
    </xf>
    <xf numFmtId="0" fontId="15" fillId="0" borderId="0" xfId="0" applyFont="1"/>
    <xf numFmtId="0" fontId="15" fillId="0" borderId="0" xfId="0" applyFont="1" applyAlignment="1">
      <alignment horizontal="left" vertical="center" indent="1"/>
    </xf>
    <xf numFmtId="0" fontId="15" fillId="0" borderId="0" xfId="0" applyFont="1" applyAlignment="1">
      <alignment horizontal="right" vertical="center" indent="1"/>
    </xf>
    <xf numFmtId="0" fontId="13" fillId="0" borderId="15" xfId="0" applyFont="1" applyBorder="1" applyAlignment="1">
      <alignment horizontal="left" vertical="center" indent="1"/>
    </xf>
    <xf numFmtId="0" fontId="13" fillId="0" borderId="7" xfId="0" applyFont="1" applyBorder="1" applyAlignment="1">
      <alignment horizontal="left" vertical="center" indent="1"/>
    </xf>
    <xf numFmtId="0" fontId="13" fillId="0" borderId="11" xfId="0" applyFont="1" applyBorder="1" applyAlignment="1">
      <alignment horizontal="left" vertical="center" indent="1"/>
    </xf>
    <xf numFmtId="0" fontId="0" fillId="0" borderId="4" xfId="0" applyBorder="1" applyAlignment="1">
      <alignment horizontal="left" vertical="center" indent="1"/>
    </xf>
    <xf numFmtId="4" fontId="13" fillId="0" borderId="16" xfId="0" applyNumberFormat="1" applyFont="1" applyBorder="1" applyAlignment="1">
      <alignment horizontal="right" vertical="center" indent="1"/>
    </xf>
    <xf numFmtId="4" fontId="13" fillId="0" borderId="8" xfId="0" applyNumberFormat="1" applyFont="1" applyBorder="1" applyAlignment="1">
      <alignment horizontal="right" vertical="center" indent="1"/>
    </xf>
    <xf numFmtId="4" fontId="13" fillId="0" borderId="12" xfId="0" applyNumberFormat="1" applyFont="1" applyBorder="1" applyAlignment="1">
      <alignment horizontal="right" vertical="center" indent="1"/>
    </xf>
    <xf numFmtId="164" fontId="11" fillId="0" borderId="18" xfId="0" applyNumberFormat="1" applyFont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left" vertical="center" indent="1"/>
    </xf>
    <xf numFmtId="0" fontId="0" fillId="0" borderId="2" xfId="0" applyBorder="1" applyAlignment="1">
      <alignment horizontal="left" vertical="center" indent="1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0" fillId="0" borderId="1" xfId="0" applyNumberFormat="1" applyBorder="1" applyAlignment="1">
      <alignment horizontal="left" vertical="center" indent="1"/>
    </xf>
    <xf numFmtId="49" fontId="0" fillId="0" borderId="2" xfId="0" applyNumberFormat="1" applyBorder="1" applyAlignment="1">
      <alignment horizontal="left" vertical="center" indent="1"/>
    </xf>
    <xf numFmtId="49" fontId="3" fillId="0" borderId="1" xfId="1" applyNumberFormat="1" applyBorder="1" applyAlignment="1" applyProtection="1">
      <alignment horizontal="left" vertical="center" indent="1"/>
    </xf>
    <xf numFmtId="0" fontId="1" fillId="2" borderId="0" xfId="2">
      <alignment horizontal="left" vertical="center" indent="1"/>
    </xf>
    <xf numFmtId="0" fontId="16" fillId="4" borderId="0" xfId="0" applyFont="1" applyFill="1" applyAlignment="1">
      <alignment horizontal="center"/>
    </xf>
    <xf numFmtId="0" fontId="16" fillId="4" borderId="0" xfId="0" applyFont="1" applyFill="1" applyAlignment="1">
      <alignment horizontal="center" vertical="top"/>
    </xf>
    <xf numFmtId="0" fontId="13" fillId="0" borderId="14" xfId="0" applyFont="1" applyBorder="1" applyAlignment="1">
      <alignment horizontal="left" vertical="center" indent="1"/>
    </xf>
    <xf numFmtId="0" fontId="13" fillId="0" borderId="15" xfId="0" applyFont="1" applyBorder="1" applyAlignment="1">
      <alignment horizontal="left" vertical="center" indent="1"/>
    </xf>
    <xf numFmtId="0" fontId="13" fillId="0" borderId="6" xfId="0" applyFont="1" applyBorder="1" applyAlignment="1">
      <alignment horizontal="left" vertical="center" indent="1"/>
    </xf>
    <xf numFmtId="0" fontId="13" fillId="0" borderId="7" xfId="0" applyFont="1" applyBorder="1" applyAlignment="1">
      <alignment horizontal="left" vertical="center" indent="1"/>
    </xf>
    <xf numFmtId="0" fontId="13" fillId="0" borderId="10" xfId="0" applyFont="1" applyBorder="1" applyAlignment="1">
      <alignment horizontal="left" vertical="center" indent="1"/>
    </xf>
    <xf numFmtId="0" fontId="13" fillId="0" borderId="11" xfId="0" applyFont="1" applyBorder="1" applyAlignment="1">
      <alignment horizontal="left" vertical="center" indent="1"/>
    </xf>
    <xf numFmtId="0" fontId="13" fillId="0" borderId="0" xfId="0" applyFont="1" applyAlignment="1">
      <alignment horizontal="left" vertical="center" indent="1"/>
    </xf>
    <xf numFmtId="0" fontId="9" fillId="0" borderId="0" xfId="0" applyFont="1" applyAlignment="1">
      <alignment horizontal="center" vertical="center"/>
    </xf>
    <xf numFmtId="0" fontId="13" fillId="0" borderId="8" xfId="0" applyFont="1" applyBorder="1" applyAlignment="1">
      <alignment horizontal="left" vertical="center" indent="1"/>
    </xf>
    <xf numFmtId="164" fontId="13" fillId="0" borderId="8" xfId="0" applyNumberFormat="1" applyFont="1" applyBorder="1" applyAlignment="1">
      <alignment horizontal="center" vertical="center"/>
    </xf>
    <xf numFmtId="164" fontId="13" fillId="0" borderId="9" xfId="0" applyNumberFormat="1" applyFont="1" applyBorder="1" applyAlignment="1">
      <alignment horizontal="center" vertical="center"/>
    </xf>
    <xf numFmtId="0" fontId="13" fillId="0" borderId="12" xfId="0" applyFont="1" applyBorder="1" applyAlignment="1">
      <alignment horizontal="left" vertical="center" indent="1"/>
    </xf>
    <xf numFmtId="164" fontId="13" fillId="0" borderId="12" xfId="0" applyNumberFormat="1" applyFont="1" applyBorder="1" applyAlignment="1">
      <alignment horizontal="center" vertical="center"/>
    </xf>
    <xf numFmtId="164" fontId="13" fillId="0" borderId="13" xfId="0" applyNumberFormat="1" applyFont="1" applyBorder="1" applyAlignment="1">
      <alignment horizontal="center" vertical="center"/>
    </xf>
    <xf numFmtId="0" fontId="17" fillId="0" borderId="18" xfId="0" applyFont="1" applyBorder="1" applyAlignment="1">
      <alignment horizontal="left" vertical="center" indent="1"/>
    </xf>
    <xf numFmtId="166" fontId="11" fillId="0" borderId="0" xfId="0" applyNumberFormat="1" applyFont="1" applyAlignment="1">
      <alignment horizontal="right" vertical="center"/>
    </xf>
    <xf numFmtId="0" fontId="13" fillId="0" borderId="16" xfId="0" applyFont="1" applyBorder="1" applyAlignment="1">
      <alignment horizontal="left" vertical="center" indent="1"/>
    </xf>
    <xf numFmtId="164" fontId="13" fillId="0" borderId="16" xfId="0" applyNumberFormat="1" applyFont="1" applyBorder="1" applyAlignment="1">
      <alignment horizontal="center" vertical="center"/>
    </xf>
    <xf numFmtId="164" fontId="13" fillId="0" borderId="17" xfId="0" applyNumberFormat="1" applyFont="1" applyBorder="1" applyAlignment="1">
      <alignment horizontal="center" vertical="center"/>
    </xf>
    <xf numFmtId="164" fontId="13" fillId="0" borderId="6" xfId="0" applyNumberFormat="1" applyFont="1" applyBorder="1" applyAlignment="1">
      <alignment horizontal="center" vertical="center"/>
    </xf>
    <xf numFmtId="164" fontId="13" fillId="0" borderId="10" xfId="0" applyNumberFormat="1" applyFont="1" applyBorder="1" applyAlignment="1">
      <alignment horizontal="center" vertical="center"/>
    </xf>
    <xf numFmtId="0" fontId="7" fillId="4" borderId="0" xfId="0" applyFont="1" applyFill="1" applyAlignment="1">
      <alignment horizontal="right" vertical="center" indent="1"/>
    </xf>
    <xf numFmtId="0" fontId="18" fillId="3" borderId="0" xfId="0" applyFont="1" applyFill="1" applyAlignment="1">
      <alignment horizontal="left" vertical="center" wrapText="1" indent="1"/>
    </xf>
    <xf numFmtId="49" fontId="8" fillId="3" borderId="0" xfId="0" applyNumberFormat="1" applyFont="1" applyFill="1"/>
    <xf numFmtId="164" fontId="13" fillId="0" borderId="14" xfId="0" applyNumberFormat="1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</cellXfs>
  <cellStyles count="4">
    <cellStyle name="Hyperlink" xfId="1" builtinId="8"/>
    <cellStyle name="Normal" xfId="0" builtinId="0"/>
    <cellStyle name="Spreadsheet123" xfId="2" xr:uid="{00000000-0005-0000-0000-000002000000}"/>
    <cellStyle name="Spreadsheet123 Title" xfId="3" xr:uid="{00000000-0005-0000-0000-000003000000}"/>
  </cellStyles>
  <dxfs count="24">
    <dxf>
      <font>
        <color theme="1" tint="0.24994659260841701"/>
      </font>
      <fill>
        <patternFill patternType="none">
          <bgColor auto="1"/>
        </patternFill>
      </fill>
    </dxf>
    <dxf>
      <font>
        <color theme="5" tint="-0.24994659260841701"/>
      </font>
    </dxf>
    <dxf>
      <font>
        <color theme="6" tint="-0.499984740745262"/>
      </font>
    </dxf>
    <dxf>
      <fill>
        <patternFill>
          <bgColor theme="0" tint="-0.14996795556505021"/>
        </patternFill>
      </fill>
    </dxf>
    <dxf>
      <fill>
        <patternFill>
          <bgColor theme="5" tint="0.79998168889431442"/>
        </patternFill>
      </fill>
    </dxf>
    <dxf>
      <fill>
        <patternFill>
          <bgColor theme="6" tint="0.79998168889431442"/>
        </patternFill>
      </fill>
    </dxf>
    <dxf>
      <font>
        <color theme="1" tint="0.24994659260841701"/>
      </font>
      <fill>
        <patternFill>
          <bgColor theme="0" tint="-0.14996795556505021"/>
        </patternFill>
      </fill>
    </dxf>
    <dxf>
      <font>
        <color theme="5" tint="-0.24994659260841701"/>
      </font>
      <fill>
        <patternFill>
          <bgColor theme="5" tint="0.79998168889431442"/>
        </patternFill>
      </fill>
    </dxf>
    <dxf>
      <font>
        <color theme="6" tint="-0.499984740745262"/>
      </font>
      <fill>
        <patternFill>
          <bgColor theme="6" tint="0.79998168889431442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theme="5" tint="-0.499984740745262"/>
        </patternFill>
      </fill>
    </dxf>
    <dxf>
      <font>
        <color theme="0"/>
      </font>
      <fill>
        <patternFill>
          <bgColor theme="6" tint="-0.24994659260841701"/>
        </patternFill>
      </fill>
    </dxf>
    <dxf>
      <font>
        <color theme="1" tint="0.24994659260841701"/>
      </font>
      <fill>
        <patternFill patternType="none">
          <bgColor auto="1"/>
        </patternFill>
      </fill>
    </dxf>
    <dxf>
      <font>
        <color theme="5" tint="-0.24994659260841701"/>
      </font>
    </dxf>
    <dxf>
      <font>
        <color theme="6" tint="-0.499984740745262"/>
      </font>
    </dxf>
    <dxf>
      <fill>
        <patternFill>
          <bgColor theme="0" tint="-0.14996795556505021"/>
        </patternFill>
      </fill>
    </dxf>
    <dxf>
      <fill>
        <patternFill>
          <bgColor theme="5" tint="0.79998168889431442"/>
        </patternFill>
      </fill>
    </dxf>
    <dxf>
      <fill>
        <patternFill>
          <bgColor theme="6" tint="0.79998168889431442"/>
        </patternFill>
      </fill>
    </dxf>
    <dxf>
      <font>
        <color theme="1" tint="0.24994659260841701"/>
      </font>
      <fill>
        <patternFill>
          <bgColor theme="0" tint="-0.14996795556505021"/>
        </patternFill>
      </fill>
    </dxf>
    <dxf>
      <font>
        <color theme="5" tint="-0.24994659260841701"/>
      </font>
      <fill>
        <patternFill>
          <bgColor theme="5" tint="0.79998168889431442"/>
        </patternFill>
      </fill>
    </dxf>
    <dxf>
      <font>
        <color theme="6" tint="-0.499984740745262"/>
      </font>
      <fill>
        <patternFill>
          <bgColor theme="6" tint="0.79998168889431442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theme="5" tint="-0.499984740745262"/>
        </patternFill>
      </fill>
    </dxf>
    <dxf>
      <font>
        <color theme="0"/>
      </font>
      <fill>
        <patternFill>
          <bgColor theme="6" tint="-0.24994659260841701"/>
        </patternFill>
      </fill>
    </dxf>
  </dxfs>
  <tableStyles count="0" defaultTableStyle="TableStyleMedium2" defaultPivotStyle="PivotStyleLight16"/>
  <colors>
    <mruColors>
      <color rgb="FF004269"/>
      <color rgb="FF309DD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yourcompanysite.com/" TargetMode="External"/><Relationship Id="rId1" Type="http://schemas.openxmlformats.org/officeDocument/2006/relationships/hyperlink" Target="mailto:info@yourcompanysite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3"/>
  <sheetViews>
    <sheetView showGridLines="0" tabSelected="1" workbookViewId="0">
      <selection activeCell="H8" sqref="H8"/>
    </sheetView>
  </sheetViews>
  <sheetFormatPr defaultRowHeight="15" x14ac:dyDescent="0.25"/>
  <cols>
    <col min="1" max="1" width="29.42578125" customWidth="1"/>
    <col min="2" max="2" width="15" customWidth="1"/>
    <col min="3" max="3" width="17.85546875" customWidth="1"/>
    <col min="4" max="4" width="3" customWidth="1"/>
  </cols>
  <sheetData>
    <row r="1" spans="1:5" ht="34.5" x14ac:dyDescent="0.45">
      <c r="A1" s="8" t="s">
        <v>0</v>
      </c>
    </row>
    <row r="3" spans="1:5" s="1" customFormat="1" ht="21.95" customHeight="1" x14ac:dyDescent="0.25">
      <c r="A3" s="7" t="s">
        <v>1</v>
      </c>
      <c r="B3" s="7"/>
      <c r="C3" s="7"/>
      <c r="D3" s="7"/>
      <c r="E3" s="7"/>
    </row>
    <row r="4" spans="1:5" ht="8.1" customHeight="1" x14ac:dyDescent="0.25"/>
    <row r="5" spans="1:5" s="4" customFormat="1" ht="18" customHeight="1" x14ac:dyDescent="0.25">
      <c r="A5" s="1" t="s">
        <v>2</v>
      </c>
      <c r="B5" s="72" t="s">
        <v>3</v>
      </c>
      <c r="C5" s="73"/>
      <c r="D5" s="2"/>
      <c r="E5" s="3" t="s">
        <v>4</v>
      </c>
    </row>
    <row r="6" spans="1:5" s="4" customFormat="1" ht="18" customHeight="1" x14ac:dyDescent="0.25">
      <c r="A6" s="1" t="s">
        <v>5</v>
      </c>
      <c r="B6" s="72" t="s">
        <v>6</v>
      </c>
      <c r="C6" s="73"/>
      <c r="D6" s="2"/>
      <c r="E6" s="3" t="s">
        <v>4</v>
      </c>
    </row>
    <row r="7" spans="1:5" s="4" customFormat="1" ht="8.1" customHeight="1" x14ac:dyDescent="0.25">
      <c r="A7" s="1"/>
      <c r="B7" s="2"/>
      <c r="C7" s="2"/>
    </row>
    <row r="8" spans="1:5" s="4" customFormat="1" ht="21.95" customHeight="1" x14ac:dyDescent="0.25">
      <c r="A8" s="7" t="s">
        <v>7</v>
      </c>
      <c r="B8" s="79"/>
      <c r="C8" s="79"/>
      <c r="D8" s="7"/>
      <c r="E8" s="7"/>
    </row>
    <row r="9" spans="1:5" s="4" customFormat="1" ht="8.1" customHeight="1" x14ac:dyDescent="0.25">
      <c r="A9" s="1"/>
      <c r="B9" s="2"/>
      <c r="C9" s="2"/>
      <c r="D9" s="2"/>
    </row>
    <row r="10" spans="1:5" s="4" customFormat="1" ht="18" customHeight="1" x14ac:dyDescent="0.25">
      <c r="A10" s="1" t="s">
        <v>8</v>
      </c>
      <c r="B10" s="72">
        <v>111</v>
      </c>
      <c r="C10" s="73"/>
      <c r="D10" s="2"/>
    </row>
    <row r="11" spans="1:5" s="4" customFormat="1" ht="18" customHeight="1" x14ac:dyDescent="0.25">
      <c r="A11" s="1" t="s">
        <v>9</v>
      </c>
      <c r="B11" s="72" t="s">
        <v>9</v>
      </c>
      <c r="C11" s="73"/>
      <c r="D11" s="2"/>
    </row>
    <row r="12" spans="1:5" s="4" customFormat="1" ht="18" customHeight="1" x14ac:dyDescent="0.25">
      <c r="A12" s="1" t="s">
        <v>10</v>
      </c>
      <c r="B12" s="72" t="s">
        <v>10</v>
      </c>
      <c r="C12" s="73"/>
      <c r="D12" s="2"/>
    </row>
    <row r="13" spans="1:5" s="4" customFormat="1" ht="18" customHeight="1" x14ac:dyDescent="0.25">
      <c r="A13" s="1" t="s">
        <v>11</v>
      </c>
      <c r="B13" s="72" t="s">
        <v>12</v>
      </c>
      <c r="C13" s="73"/>
      <c r="D13" s="74" t="s">
        <v>13</v>
      </c>
      <c r="E13" s="75"/>
    </row>
    <row r="14" spans="1:5" s="4" customFormat="1" ht="18" customHeight="1" x14ac:dyDescent="0.25">
      <c r="A14" s="1" t="s">
        <v>14</v>
      </c>
      <c r="B14" s="72" t="s">
        <v>15</v>
      </c>
      <c r="C14" s="73"/>
      <c r="D14" s="74" t="s">
        <v>13</v>
      </c>
      <c r="E14" s="75"/>
    </row>
    <row r="15" spans="1:5" s="4" customFormat="1" ht="18" customHeight="1" x14ac:dyDescent="0.25">
      <c r="A15" s="1" t="s">
        <v>16</v>
      </c>
      <c r="B15" s="76" t="s">
        <v>17</v>
      </c>
      <c r="C15" s="77"/>
      <c r="D15" s="5"/>
    </row>
    <row r="16" spans="1:5" s="4" customFormat="1" ht="8.1" customHeight="1" x14ac:dyDescent="0.25">
      <c r="A16" s="1"/>
      <c r="B16" s="2"/>
      <c r="C16" s="2"/>
    </row>
    <row r="17" spans="1:5" s="4" customFormat="1" ht="18" customHeight="1" x14ac:dyDescent="0.25">
      <c r="A17" s="1" t="s">
        <v>18</v>
      </c>
      <c r="B17" s="76" t="s">
        <v>19</v>
      </c>
      <c r="C17" s="77"/>
      <c r="D17" s="5"/>
    </row>
    <row r="18" spans="1:5" s="4" customFormat="1" ht="18" customHeight="1" x14ac:dyDescent="0.25">
      <c r="A18" s="1" t="s">
        <v>20</v>
      </c>
      <c r="B18" s="76" t="s">
        <v>19</v>
      </c>
      <c r="C18" s="77"/>
      <c r="D18" s="5"/>
    </row>
    <row r="19" spans="1:5" s="4" customFormat="1" ht="18" customHeight="1" x14ac:dyDescent="0.25">
      <c r="A19" s="1" t="s">
        <v>21</v>
      </c>
      <c r="B19" s="78" t="s">
        <v>22</v>
      </c>
      <c r="C19" s="77"/>
      <c r="D19" s="5"/>
    </row>
    <row r="20" spans="1:5" s="4" customFormat="1" ht="18" customHeight="1" x14ac:dyDescent="0.25">
      <c r="A20" s="1" t="s">
        <v>23</v>
      </c>
      <c r="B20" s="78" t="s">
        <v>24</v>
      </c>
      <c r="C20" s="77"/>
      <c r="D20" s="5"/>
    </row>
    <row r="21" spans="1:5" s="4" customFormat="1" ht="8.1" customHeight="1" x14ac:dyDescent="0.25">
      <c r="A21" s="1"/>
      <c r="B21" s="2"/>
      <c r="C21" s="2"/>
    </row>
    <row r="22" spans="1:5" s="4" customFormat="1" ht="18" customHeight="1" x14ac:dyDescent="0.25">
      <c r="A22" s="1" t="s">
        <v>25</v>
      </c>
      <c r="B22" s="72" t="s">
        <v>26</v>
      </c>
      <c r="C22" s="73"/>
      <c r="D22" s="2"/>
    </row>
    <row r="23" spans="1:5" s="4" customFormat="1" ht="18" customHeight="1" x14ac:dyDescent="0.25">
      <c r="A23" s="1" t="s">
        <v>27</v>
      </c>
      <c r="B23" s="76" t="s">
        <v>19</v>
      </c>
      <c r="C23" s="77"/>
      <c r="D23" s="5"/>
    </row>
    <row r="24" spans="1:5" s="4" customFormat="1" ht="8.1" customHeight="1" x14ac:dyDescent="0.25">
      <c r="A24" s="1"/>
    </row>
    <row r="25" spans="1:5" s="4" customFormat="1" ht="21.95" customHeight="1" x14ac:dyDescent="0.25">
      <c r="A25" s="7" t="s">
        <v>28</v>
      </c>
      <c r="B25" s="7"/>
      <c r="C25" s="7"/>
      <c r="D25" s="7"/>
      <c r="E25" s="7"/>
    </row>
    <row r="26" spans="1:5" s="4" customFormat="1" ht="8.1" customHeight="1" x14ac:dyDescent="0.25">
      <c r="A26" s="1"/>
    </row>
    <row r="27" spans="1:5" s="4" customFormat="1" ht="18" customHeight="1" x14ac:dyDescent="0.25">
      <c r="A27" s="1" t="s">
        <v>29</v>
      </c>
      <c r="B27" s="3" t="s">
        <v>30</v>
      </c>
    </row>
    <row r="28" spans="1:5" s="4" customFormat="1" ht="8.1" customHeight="1" x14ac:dyDescent="0.25">
      <c r="A28" s="1"/>
      <c r="B28" s="6"/>
    </row>
    <row r="29" spans="1:5" s="4" customFormat="1" ht="18" customHeight="1" x14ac:dyDescent="0.25">
      <c r="A29" s="1" t="str">
        <f>$B$27&amp;" on Parts"</f>
        <v>Sales Tax on Parts</v>
      </c>
      <c r="B29" s="25">
        <v>6.5000000000000002E-2</v>
      </c>
    </row>
    <row r="30" spans="1:5" s="4" customFormat="1" ht="8.1" customHeight="1" x14ac:dyDescent="0.25">
      <c r="A30" s="1"/>
      <c r="B30" s="6"/>
    </row>
    <row r="31" spans="1:5" s="4" customFormat="1" ht="18" customHeight="1" x14ac:dyDescent="0.25">
      <c r="A31" s="1" t="str">
        <f>$B$27&amp;" on Labour"</f>
        <v>Sales Tax on Labour</v>
      </c>
      <c r="B31" s="25">
        <v>9.5000000000000001E-2</v>
      </c>
    </row>
    <row r="32" spans="1:5" s="4" customFormat="1" ht="8.1" customHeight="1" x14ac:dyDescent="0.25">
      <c r="A32" s="1"/>
      <c r="B32" s="6"/>
    </row>
    <row r="33" spans="1:5" s="4" customFormat="1" ht="18" customHeight="1" x14ac:dyDescent="0.25">
      <c r="A33" s="1" t="s">
        <v>31</v>
      </c>
      <c r="B33" s="3" t="s">
        <v>32</v>
      </c>
    </row>
    <row r="34" spans="1:5" s="4" customFormat="1" ht="8.1" customHeight="1" x14ac:dyDescent="0.25">
      <c r="A34" s="1"/>
    </row>
    <row r="35" spans="1:5" s="4" customFormat="1" ht="21.95" customHeight="1" x14ac:dyDescent="0.25">
      <c r="A35" s="7" t="s">
        <v>33</v>
      </c>
      <c r="B35" s="7"/>
      <c r="C35" s="7"/>
      <c r="D35" s="7"/>
      <c r="E35" s="7"/>
    </row>
    <row r="36" spans="1:5" s="4" customFormat="1" ht="8.1" customHeight="1" x14ac:dyDescent="0.25">
      <c r="A36" s="1"/>
    </row>
    <row r="37" spans="1:5" s="4" customFormat="1" ht="18" customHeight="1" x14ac:dyDescent="0.25">
      <c r="A37" s="1" t="s">
        <v>34</v>
      </c>
      <c r="B37" s="3" t="s">
        <v>82</v>
      </c>
    </row>
    <row r="38" spans="1:5" ht="8.1" customHeight="1" x14ac:dyDescent="0.25"/>
    <row r="39" spans="1:5" s="4" customFormat="1" ht="21.95" customHeight="1" x14ac:dyDescent="0.25">
      <c r="A39" s="7" t="s">
        <v>36</v>
      </c>
      <c r="B39" s="7"/>
      <c r="C39" s="7"/>
      <c r="D39" s="7"/>
      <c r="E39" s="7"/>
    </row>
    <row r="41" spans="1:5" s="4" customFormat="1" ht="18" customHeight="1" x14ac:dyDescent="0.25">
      <c r="A41" s="1" t="s">
        <v>71</v>
      </c>
      <c r="B41" s="70" t="s">
        <v>37</v>
      </c>
      <c r="C41" s="71"/>
    </row>
    <row r="42" spans="1:5" ht="8.1" customHeight="1" x14ac:dyDescent="0.25"/>
    <row r="43" spans="1:5" s="4" customFormat="1" ht="18" customHeight="1" x14ac:dyDescent="0.25">
      <c r="A43" s="1" t="s">
        <v>75</v>
      </c>
      <c r="B43" s="3">
        <v>30</v>
      </c>
      <c r="C43" s="65" t="s">
        <v>76</v>
      </c>
    </row>
  </sheetData>
  <mergeCells count="18">
    <mergeCell ref="B12:C12"/>
    <mergeCell ref="B5:C5"/>
    <mergeCell ref="B6:C6"/>
    <mergeCell ref="B8:C8"/>
    <mergeCell ref="B10:C10"/>
    <mergeCell ref="B11:C11"/>
    <mergeCell ref="B41:C41"/>
    <mergeCell ref="B13:C13"/>
    <mergeCell ref="D13:E13"/>
    <mergeCell ref="B14:C14"/>
    <mergeCell ref="D14:E14"/>
    <mergeCell ref="B15:C15"/>
    <mergeCell ref="B17:C17"/>
    <mergeCell ref="B18:C18"/>
    <mergeCell ref="B19:C19"/>
    <mergeCell ref="B20:C20"/>
    <mergeCell ref="B22:C22"/>
    <mergeCell ref="B23:C23"/>
  </mergeCells>
  <dataValidations count="5">
    <dataValidation type="list" allowBlank="1" showInputMessage="1" showErrorMessage="1" sqref="B27" xr:uid="{00000000-0002-0000-0000-000000000000}">
      <formula1>"Sales Tax, VAT"</formula1>
    </dataValidation>
    <dataValidation type="list" allowBlank="1" showInputMessage="1" showErrorMessage="1" sqref="B33" xr:uid="{00000000-0002-0000-0000-000001000000}">
      <formula1>"$, £, €, ¥"</formula1>
    </dataValidation>
    <dataValidation type="list" allowBlank="1" showInputMessage="1" showErrorMessage="1" sqref="E5:E6" xr:uid="{00000000-0002-0000-0000-000002000000}">
      <formula1>"Enable, Disable"</formula1>
    </dataValidation>
    <dataValidation type="list" allowBlank="1" showInputMessage="1" showErrorMessage="1" prompt="Select your design from this drop down menu" sqref="B37" xr:uid="{00000000-0002-0000-0000-000003000000}">
      <formula1>"No Color, Blue, Red, Green"</formula1>
    </dataValidation>
    <dataValidation type="list" allowBlank="1" showInputMessage="1" showErrorMessage="1" sqref="B41" xr:uid="{00000000-0002-0000-0000-000004000000}">
      <formula1>"Vehicle Repair, Computer Repair"</formula1>
    </dataValidation>
  </dataValidations>
  <hyperlinks>
    <hyperlink ref="B19" r:id="rId1" xr:uid="{00000000-0004-0000-0000-000000000000}"/>
    <hyperlink ref="B20" r:id="rId2" xr:uid="{00000000-0004-0000-0000-000001000000}"/>
  </hyperlinks>
  <pageMargins left="0.7" right="0.7" top="0.75" bottom="0.75" header="0.3" footer="0.3"/>
  <pageSetup paperSize="9" orientation="portrait" horizontalDpi="1200" verticalDpi="120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54"/>
  <sheetViews>
    <sheetView showGridLines="0" workbookViewId="0">
      <selection activeCell="M7" sqref="M7"/>
    </sheetView>
  </sheetViews>
  <sheetFormatPr defaultRowHeight="14.25" x14ac:dyDescent="0.2"/>
  <cols>
    <col min="1" max="1" width="9.140625" style="9"/>
    <col min="2" max="2" width="23.5703125" style="9" customWidth="1"/>
    <col min="3" max="3" width="22.5703125" style="9" customWidth="1"/>
    <col min="4" max="4" width="9.140625" style="9"/>
    <col min="5" max="5" width="8.140625" style="9" customWidth="1"/>
    <col min="6" max="6" width="10.140625" style="9" customWidth="1"/>
    <col min="7" max="7" width="3.5703125" style="9" customWidth="1"/>
    <col min="8" max="8" width="9.140625" style="9"/>
    <col min="9" max="9" width="2.7109375" style="9" customWidth="1"/>
    <col min="10" max="16384" width="9.140625" style="9"/>
  </cols>
  <sheetData>
    <row r="1" spans="1:9" ht="8.1" customHeight="1" x14ac:dyDescent="0.2">
      <c r="A1" s="31"/>
      <c r="B1" s="31"/>
      <c r="C1" s="31"/>
      <c r="D1" s="31"/>
      <c r="E1" s="31"/>
      <c r="F1" s="31"/>
      <c r="G1" s="31"/>
      <c r="H1" s="31"/>
      <c r="I1" s="31"/>
    </row>
    <row r="2" spans="1:9" ht="30" x14ac:dyDescent="0.4">
      <c r="A2" s="32" t="str">
        <f>IF(Settings!$E$5="Enable",Settings!$B$5,"")</f>
        <v>My Company name</v>
      </c>
      <c r="B2" s="31"/>
      <c r="C2" s="31"/>
      <c r="D2" s="31"/>
      <c r="E2" s="31"/>
      <c r="F2" s="31"/>
      <c r="G2" s="31"/>
      <c r="H2" s="33" t="s">
        <v>35</v>
      </c>
      <c r="I2" s="33"/>
    </row>
    <row r="3" spans="1:9" x14ac:dyDescent="0.2">
      <c r="A3" s="34" t="str">
        <f>IF(Settings!$E$6="Enable",Settings!$B$6,"")</f>
        <v>My company slogan</v>
      </c>
      <c r="B3" s="31"/>
      <c r="C3" s="31"/>
      <c r="D3" s="31"/>
      <c r="E3" s="31"/>
      <c r="F3" s="31"/>
      <c r="G3" s="31"/>
      <c r="H3" s="31"/>
      <c r="I3" s="31"/>
    </row>
    <row r="4" spans="1:9" ht="8.1" customHeight="1" x14ac:dyDescent="0.2">
      <c r="A4" s="34"/>
      <c r="B4" s="31"/>
      <c r="C4" s="31"/>
      <c r="D4" s="31"/>
      <c r="E4" s="31"/>
      <c r="F4" s="31"/>
      <c r="G4" s="31"/>
      <c r="H4" s="31"/>
      <c r="I4" s="31"/>
    </row>
    <row r="5" spans="1:9" ht="3" customHeight="1" x14ac:dyDescent="0.2">
      <c r="A5" s="40"/>
      <c r="B5" s="41"/>
      <c r="C5" s="41"/>
      <c r="D5" s="41"/>
      <c r="E5" s="41"/>
      <c r="F5" s="41"/>
      <c r="G5" s="41"/>
      <c r="H5" s="41"/>
      <c r="I5" s="41"/>
    </row>
    <row r="6" spans="1:9" s="20" customFormat="1" ht="18" customHeight="1" x14ac:dyDescent="0.2">
      <c r="A6" s="60" t="s">
        <v>57</v>
      </c>
      <c r="B6" s="58">
        <f ca="1">TODAY()</f>
        <v>45714</v>
      </c>
      <c r="C6" s="26"/>
      <c r="D6" s="26"/>
      <c r="E6" s="61" t="s">
        <v>58</v>
      </c>
      <c r="F6" s="107" t="s">
        <v>59</v>
      </c>
      <c r="G6" s="107"/>
      <c r="H6" s="107"/>
      <c r="I6" s="26"/>
    </row>
    <row r="7" spans="1:9" s="20" customFormat="1" ht="18" customHeight="1" x14ac:dyDescent="0.2">
      <c r="A7" s="60" t="s">
        <v>61</v>
      </c>
      <c r="B7" s="58">
        <f ca="1">B6+Settings!$B$43</f>
        <v>45744</v>
      </c>
      <c r="C7" s="26"/>
      <c r="D7" s="26"/>
      <c r="E7" s="27"/>
      <c r="F7" s="28"/>
      <c r="G7" s="28"/>
      <c r="H7" s="28"/>
      <c r="I7" s="26"/>
    </row>
    <row r="8" spans="1:9" s="10" customFormat="1" ht="18" customHeight="1" x14ac:dyDescent="0.25">
      <c r="A8" s="29" t="s">
        <v>72</v>
      </c>
      <c r="B8" s="29"/>
      <c r="C8" s="29"/>
      <c r="D8" s="29" t="str">
        <f>IF(Settings!B41="Vehicle Repair","VEHICLE", "COMPUTER")&amp;" INFO"</f>
        <v>COMPUTER INFO</v>
      </c>
      <c r="E8" s="29"/>
      <c r="F8" s="29"/>
      <c r="G8" s="29"/>
      <c r="H8" s="29"/>
      <c r="I8" s="29"/>
    </row>
    <row r="9" spans="1:9" ht="8.1" customHeight="1" x14ac:dyDescent="0.2">
      <c r="A9" s="19"/>
      <c r="B9" s="19"/>
      <c r="C9" s="19"/>
      <c r="D9" s="19"/>
      <c r="E9" s="19"/>
      <c r="F9" s="19"/>
      <c r="G9" s="19"/>
      <c r="H9" s="19"/>
      <c r="I9" s="19"/>
    </row>
    <row r="10" spans="1:9" x14ac:dyDescent="0.2">
      <c r="A10" s="37" t="s">
        <v>64</v>
      </c>
      <c r="B10" s="38" t="s">
        <v>38</v>
      </c>
      <c r="C10" s="19"/>
      <c r="D10" s="35" t="s">
        <v>63</v>
      </c>
      <c r="E10" s="19"/>
      <c r="F10" s="105" t="s">
        <v>66</v>
      </c>
      <c r="G10" s="105"/>
      <c r="H10" s="105"/>
      <c r="I10" s="19"/>
    </row>
    <row r="11" spans="1:9" x14ac:dyDescent="0.2">
      <c r="A11" s="36"/>
      <c r="B11" s="38" t="s">
        <v>39</v>
      </c>
      <c r="C11" s="19"/>
      <c r="D11" s="35" t="str">
        <f>IF(Settings!B41="Vehicle Repair","MODEL","MODEL #")</f>
        <v>MODEL #</v>
      </c>
      <c r="E11" s="19"/>
      <c r="F11" s="105" t="s">
        <v>67</v>
      </c>
      <c r="G11" s="105"/>
      <c r="H11" s="105"/>
      <c r="I11" s="19"/>
    </row>
    <row r="12" spans="1:9" x14ac:dyDescent="0.2">
      <c r="A12" s="37" t="s">
        <v>65</v>
      </c>
      <c r="B12" s="38" t="s">
        <v>40</v>
      </c>
      <c r="C12" s="19"/>
      <c r="D12" s="35" t="str">
        <f>IF(Settings!B41="Vehicle Repair","YEAR","SERIAL #")</f>
        <v>SERIAL #</v>
      </c>
      <c r="E12" s="19"/>
      <c r="F12" s="105" t="s">
        <v>68</v>
      </c>
      <c r="G12" s="105"/>
      <c r="H12" s="105"/>
      <c r="I12" s="19"/>
    </row>
    <row r="13" spans="1:9" x14ac:dyDescent="0.2">
      <c r="A13" s="36"/>
      <c r="B13" s="38" t="s">
        <v>41</v>
      </c>
      <c r="C13" s="19"/>
      <c r="D13" s="35" t="str">
        <f>IF(Settings!B41="Vehicle Repair","COLOR","ADAPTOR")</f>
        <v>ADAPTOR</v>
      </c>
      <c r="E13" s="19"/>
      <c r="F13" s="105" t="s">
        <v>69</v>
      </c>
      <c r="G13" s="105"/>
      <c r="H13" s="105"/>
      <c r="I13" s="19"/>
    </row>
    <row r="14" spans="1:9" x14ac:dyDescent="0.2">
      <c r="A14" s="36"/>
      <c r="B14" s="38" t="s">
        <v>42</v>
      </c>
      <c r="C14" s="19"/>
      <c r="D14" s="35" t="str">
        <f>IF(Settings!B41="Vehicle Repair","VIN #","BATTERY")</f>
        <v>BATTERY</v>
      </c>
      <c r="E14" s="19"/>
      <c r="F14" s="105" t="s">
        <v>69</v>
      </c>
      <c r="G14" s="105"/>
      <c r="H14" s="105"/>
      <c r="I14" s="19"/>
    </row>
    <row r="15" spans="1:9" x14ac:dyDescent="0.2">
      <c r="A15" s="24"/>
      <c r="B15" s="39"/>
      <c r="C15" s="19"/>
      <c r="D15" s="35" t="str">
        <f>IF(Settings!B41="Vehicle Repair","REG #","RCOVERY CD's")</f>
        <v>RCOVERY CD's</v>
      </c>
      <c r="E15" s="19"/>
      <c r="F15" s="105">
        <v>2</v>
      </c>
      <c r="G15" s="105"/>
      <c r="H15" s="105"/>
      <c r="I15" s="19"/>
    </row>
    <row r="16" spans="1:9" x14ac:dyDescent="0.2">
      <c r="A16" s="36"/>
      <c r="B16" s="38"/>
      <c r="C16" s="19"/>
      <c r="D16" s="35" t="str">
        <f>IF(Settings!B41="Vehicle Repair","MILEAGE","OTHER")</f>
        <v>OTHER</v>
      </c>
      <c r="E16" s="19"/>
      <c r="F16" s="105" t="s">
        <v>70</v>
      </c>
      <c r="G16" s="105"/>
      <c r="H16" s="105"/>
      <c r="I16" s="19"/>
    </row>
    <row r="17" spans="1:15" ht="8.1" customHeight="1" x14ac:dyDescent="0.2">
      <c r="A17" s="19"/>
      <c r="B17" s="19"/>
      <c r="C17" s="19"/>
      <c r="D17" s="19"/>
      <c r="E17" s="19"/>
      <c r="F17" s="19"/>
      <c r="G17" s="19"/>
      <c r="H17" s="19"/>
      <c r="I17" s="19"/>
    </row>
    <row r="18" spans="1:15" s="10" customFormat="1" ht="18" customHeight="1" x14ac:dyDescent="0.25">
      <c r="A18" s="29" t="s">
        <v>43</v>
      </c>
      <c r="B18" s="29"/>
      <c r="C18" s="29"/>
      <c r="D18" s="29"/>
      <c r="E18" s="30"/>
      <c r="F18" s="30"/>
      <c r="G18" s="103" t="s">
        <v>46</v>
      </c>
      <c r="H18" s="103"/>
      <c r="I18" s="30"/>
    </row>
    <row r="19" spans="1:15" ht="18" customHeight="1" x14ac:dyDescent="0.2">
      <c r="A19" s="82" t="s">
        <v>81</v>
      </c>
      <c r="B19" s="82"/>
      <c r="C19" s="82"/>
      <c r="D19" s="82"/>
      <c r="E19" s="82"/>
      <c r="F19" s="83"/>
      <c r="G19" s="100">
        <v>220</v>
      </c>
      <c r="H19" s="106"/>
      <c r="I19" s="15"/>
    </row>
    <row r="20" spans="1:15" ht="18" customHeight="1" x14ac:dyDescent="0.2">
      <c r="A20" s="84"/>
      <c r="B20" s="84"/>
      <c r="C20" s="84"/>
      <c r="D20" s="84"/>
      <c r="E20" s="84"/>
      <c r="F20" s="85"/>
      <c r="G20" s="92"/>
      <c r="H20" s="101"/>
      <c r="I20" s="17"/>
      <c r="K20" s="57" t="s">
        <v>73</v>
      </c>
      <c r="L20" s="7"/>
      <c r="M20" s="7"/>
      <c r="N20" s="7"/>
      <c r="O20" s="7"/>
    </row>
    <row r="21" spans="1:15" ht="18" customHeight="1" x14ac:dyDescent="0.2">
      <c r="A21" s="84"/>
      <c r="B21" s="84"/>
      <c r="C21" s="84"/>
      <c r="D21" s="84"/>
      <c r="E21" s="84"/>
      <c r="F21" s="85"/>
      <c r="G21" s="92"/>
      <c r="H21" s="101"/>
      <c r="I21" s="17"/>
      <c r="K21" s="104" t="s">
        <v>74</v>
      </c>
      <c r="L21" s="104"/>
      <c r="M21" s="104"/>
      <c r="N21" s="104"/>
      <c r="O21" s="104"/>
    </row>
    <row r="22" spans="1:15" ht="18" customHeight="1" x14ac:dyDescent="0.2">
      <c r="A22" s="84"/>
      <c r="B22" s="84"/>
      <c r="C22" s="84"/>
      <c r="D22" s="84"/>
      <c r="E22" s="84"/>
      <c r="F22" s="85"/>
      <c r="G22" s="92"/>
      <c r="H22" s="101"/>
      <c r="I22" s="17"/>
      <c r="K22" s="104"/>
      <c r="L22" s="104"/>
      <c r="M22" s="104"/>
      <c r="N22" s="104"/>
      <c r="O22" s="104"/>
    </row>
    <row r="23" spans="1:15" ht="18" customHeight="1" x14ac:dyDescent="0.2">
      <c r="A23" s="84"/>
      <c r="B23" s="84"/>
      <c r="C23" s="84"/>
      <c r="D23" s="84"/>
      <c r="E23" s="84"/>
      <c r="F23" s="85"/>
      <c r="G23" s="92"/>
      <c r="H23" s="101"/>
      <c r="I23" s="17"/>
      <c r="K23" s="104"/>
      <c r="L23" s="104"/>
      <c r="M23" s="104"/>
      <c r="N23" s="104"/>
      <c r="O23" s="104"/>
    </row>
    <row r="24" spans="1:15" ht="18" customHeight="1" x14ac:dyDescent="0.2">
      <c r="A24" s="84"/>
      <c r="B24" s="84"/>
      <c r="C24" s="84"/>
      <c r="D24" s="84"/>
      <c r="E24" s="84"/>
      <c r="F24" s="85"/>
      <c r="G24" s="92"/>
      <c r="H24" s="101"/>
      <c r="I24" s="17"/>
      <c r="K24" s="104"/>
      <c r="L24" s="104"/>
      <c r="M24" s="104"/>
      <c r="N24" s="104"/>
      <c r="O24" s="104"/>
    </row>
    <row r="25" spans="1:15" ht="18" customHeight="1" x14ac:dyDescent="0.2">
      <c r="A25" s="84"/>
      <c r="B25" s="84"/>
      <c r="C25" s="84"/>
      <c r="D25" s="84"/>
      <c r="E25" s="84"/>
      <c r="F25" s="85"/>
      <c r="G25" s="92"/>
      <c r="H25" s="101"/>
      <c r="I25" s="17"/>
    </row>
    <row r="26" spans="1:15" ht="18" customHeight="1" x14ac:dyDescent="0.2">
      <c r="A26" s="86"/>
      <c r="B26" s="86"/>
      <c r="C26" s="86"/>
      <c r="D26" s="86"/>
      <c r="E26" s="86"/>
      <c r="F26" s="87"/>
      <c r="G26" s="95"/>
      <c r="H26" s="102"/>
      <c r="I26" s="43"/>
    </row>
    <row r="27" spans="1:15" ht="3" customHeight="1" x14ac:dyDescent="0.2">
      <c r="A27" s="44"/>
      <c r="B27" s="44"/>
      <c r="C27" s="44"/>
      <c r="D27" s="44"/>
      <c r="E27" s="45"/>
      <c r="F27" s="45"/>
      <c r="G27" s="46"/>
      <c r="H27" s="46"/>
      <c r="I27" s="46"/>
    </row>
    <row r="28" spans="1:15" s="11" customFormat="1" ht="18" customHeight="1" x14ac:dyDescent="0.25">
      <c r="E28" s="23" t="s">
        <v>48</v>
      </c>
      <c r="F28" s="18"/>
      <c r="G28" s="12" t="str">
        <f>IF(ISBLANK($H28),"",Settings!$B$33)</f>
        <v>$</v>
      </c>
      <c r="H28" s="13">
        <f>SUM(G19:H26)</f>
        <v>220</v>
      </c>
      <c r="I28" s="13"/>
    </row>
    <row r="29" spans="1:15" s="11" customFormat="1" ht="18" customHeight="1" x14ac:dyDescent="0.2">
      <c r="E29" s="23" t="str">
        <f>UPPER(Settings!$B$27&amp;" Rate")</f>
        <v>SALES TAX RATE</v>
      </c>
      <c r="F29" s="9"/>
      <c r="G29" s="97">
        <f>Settings!B31</f>
        <v>9.5000000000000001E-2</v>
      </c>
      <c r="H29" s="97"/>
      <c r="I29" s="13"/>
    </row>
    <row r="30" spans="1:15" ht="15" customHeight="1" x14ac:dyDescent="0.2"/>
    <row r="31" spans="1:15" s="10" customFormat="1" ht="18" customHeight="1" x14ac:dyDescent="0.25">
      <c r="A31" s="29" t="s">
        <v>49</v>
      </c>
      <c r="B31" s="29" t="s">
        <v>52</v>
      </c>
      <c r="C31" s="29"/>
      <c r="D31" s="29"/>
      <c r="E31" s="30" t="s">
        <v>50</v>
      </c>
      <c r="F31" s="30" t="s">
        <v>51</v>
      </c>
      <c r="G31" s="103" t="s">
        <v>46</v>
      </c>
      <c r="H31" s="103"/>
      <c r="I31" s="30"/>
    </row>
    <row r="32" spans="1:15" ht="18" customHeight="1" x14ac:dyDescent="0.2">
      <c r="A32" s="62">
        <v>12345</v>
      </c>
      <c r="B32" s="98" t="s">
        <v>77</v>
      </c>
      <c r="C32" s="98"/>
      <c r="D32" s="98"/>
      <c r="E32" s="14">
        <v>1</v>
      </c>
      <c r="F32" s="66">
        <v>34</v>
      </c>
      <c r="G32" s="99">
        <f t="shared" ref="G32:G39" si="0">E32*F32</f>
        <v>34</v>
      </c>
      <c r="H32" s="100"/>
      <c r="I32" s="49"/>
    </row>
    <row r="33" spans="1:9" ht="18" customHeight="1" x14ac:dyDescent="0.2">
      <c r="A33" s="63">
        <v>67890</v>
      </c>
      <c r="B33" s="90" t="s">
        <v>78</v>
      </c>
      <c r="C33" s="90"/>
      <c r="D33" s="90"/>
      <c r="E33" s="16">
        <v>2</v>
      </c>
      <c r="F33" s="67">
        <v>17.55</v>
      </c>
      <c r="G33" s="91">
        <f t="shared" si="0"/>
        <v>35.1</v>
      </c>
      <c r="H33" s="92"/>
      <c r="I33" s="22"/>
    </row>
    <row r="34" spans="1:9" ht="18" customHeight="1" x14ac:dyDescent="0.2">
      <c r="A34" s="63"/>
      <c r="B34" s="90"/>
      <c r="C34" s="90"/>
      <c r="D34" s="90"/>
      <c r="E34" s="16"/>
      <c r="F34" s="67"/>
      <c r="G34" s="91">
        <f t="shared" si="0"/>
        <v>0</v>
      </c>
      <c r="H34" s="92"/>
      <c r="I34" s="22"/>
    </row>
    <row r="35" spans="1:9" ht="18" customHeight="1" x14ac:dyDescent="0.2">
      <c r="A35" s="63"/>
      <c r="B35" s="90"/>
      <c r="C35" s="90"/>
      <c r="D35" s="90"/>
      <c r="E35" s="16"/>
      <c r="F35" s="67"/>
      <c r="G35" s="91">
        <f t="shared" si="0"/>
        <v>0</v>
      </c>
      <c r="H35" s="92"/>
      <c r="I35" s="22"/>
    </row>
    <row r="36" spans="1:9" ht="18" customHeight="1" x14ac:dyDescent="0.2">
      <c r="A36" s="63"/>
      <c r="B36" s="90"/>
      <c r="C36" s="90"/>
      <c r="D36" s="90"/>
      <c r="E36" s="16"/>
      <c r="F36" s="67"/>
      <c r="G36" s="91">
        <f t="shared" si="0"/>
        <v>0</v>
      </c>
      <c r="H36" s="92"/>
      <c r="I36" s="22"/>
    </row>
    <row r="37" spans="1:9" ht="18" customHeight="1" x14ac:dyDescent="0.2">
      <c r="A37" s="63"/>
      <c r="B37" s="90"/>
      <c r="C37" s="90"/>
      <c r="D37" s="90"/>
      <c r="E37" s="16"/>
      <c r="F37" s="67"/>
      <c r="G37" s="91">
        <f t="shared" si="0"/>
        <v>0</v>
      </c>
      <c r="H37" s="92"/>
      <c r="I37" s="22"/>
    </row>
    <row r="38" spans="1:9" ht="18" customHeight="1" x14ac:dyDescent="0.2">
      <c r="A38" s="63"/>
      <c r="B38" s="90"/>
      <c r="C38" s="90"/>
      <c r="D38" s="90"/>
      <c r="E38" s="16"/>
      <c r="F38" s="67"/>
      <c r="G38" s="91">
        <f t="shared" si="0"/>
        <v>0</v>
      </c>
      <c r="H38" s="92"/>
      <c r="I38" s="22"/>
    </row>
    <row r="39" spans="1:9" ht="18" customHeight="1" x14ac:dyDescent="0.2">
      <c r="A39" s="64"/>
      <c r="B39" s="93"/>
      <c r="C39" s="93"/>
      <c r="D39" s="93"/>
      <c r="E39" s="42"/>
      <c r="F39" s="68"/>
      <c r="G39" s="94">
        <f t="shared" si="0"/>
        <v>0</v>
      </c>
      <c r="H39" s="95"/>
      <c r="I39" s="47"/>
    </row>
    <row r="40" spans="1:9" ht="3" customHeight="1" x14ac:dyDescent="0.2">
      <c r="A40" s="48"/>
      <c r="B40" s="44"/>
      <c r="C40" s="44"/>
      <c r="D40" s="44"/>
      <c r="E40" s="48"/>
      <c r="F40" s="48"/>
      <c r="G40" s="45"/>
      <c r="H40" s="45"/>
      <c r="I40" s="48"/>
    </row>
    <row r="41" spans="1:9" ht="18" customHeight="1" x14ac:dyDescent="0.2">
      <c r="E41" s="23" t="s">
        <v>48</v>
      </c>
      <c r="F41" s="18"/>
      <c r="G41" s="12" t="str">
        <f>IF(ISBLANK($H41),"",Settings!$B$33)</f>
        <v>$</v>
      </c>
      <c r="H41" s="13">
        <f>SUM(G32:H39)</f>
        <v>69.099999999999994</v>
      </c>
      <c r="I41" s="13"/>
    </row>
    <row r="42" spans="1:9" ht="18" customHeight="1" thickBot="1" x14ac:dyDescent="0.25">
      <c r="A42" s="96" t="s">
        <v>62</v>
      </c>
      <c r="B42" s="96"/>
      <c r="C42" s="96"/>
      <c r="D42" s="96"/>
      <c r="E42" s="23" t="str">
        <f>UPPER(Settings!$B$27&amp;" Rate")</f>
        <v>SALES TAX RATE</v>
      </c>
      <c r="G42" s="97">
        <f>Settings!B29</f>
        <v>6.5000000000000002E-2</v>
      </c>
      <c r="H42" s="97"/>
      <c r="I42" s="13"/>
    </row>
    <row r="43" spans="1:9" ht="18" customHeight="1" x14ac:dyDescent="0.2">
      <c r="A43" s="88" t="s">
        <v>60</v>
      </c>
      <c r="B43" s="88"/>
      <c r="C43" s="88"/>
      <c r="D43" s="88"/>
    </row>
    <row r="44" spans="1:9" ht="18" customHeight="1" x14ac:dyDescent="0.2">
      <c r="A44" s="88"/>
      <c r="B44" s="88"/>
      <c r="C44" s="88"/>
      <c r="D44" s="88"/>
      <c r="E44" s="23" t="s">
        <v>53</v>
      </c>
      <c r="G44" s="12" t="str">
        <f>IF(ISBLANK($H44),"",Settings!$B$33)</f>
        <v>$</v>
      </c>
      <c r="H44" s="13">
        <f>H28</f>
        <v>220</v>
      </c>
    </row>
    <row r="45" spans="1:9" ht="18" customHeight="1" x14ac:dyDescent="0.2">
      <c r="A45" s="88"/>
      <c r="B45" s="88"/>
      <c r="C45" s="88"/>
      <c r="D45" s="88"/>
      <c r="E45" s="23" t="s">
        <v>54</v>
      </c>
      <c r="G45" s="12" t="str">
        <f>IF(ISBLANK($H45),"",Settings!$B$33)</f>
        <v>$</v>
      </c>
      <c r="H45" s="13">
        <f>H41</f>
        <v>69.099999999999994</v>
      </c>
    </row>
    <row r="46" spans="1:9" ht="18" customHeight="1" thickBot="1" x14ac:dyDescent="0.25">
      <c r="A46" s="88"/>
      <c r="B46" s="88"/>
      <c r="C46" s="88"/>
      <c r="D46" s="88"/>
      <c r="E46" s="54" t="str">
        <f>UPPER(Settings!$B$27)</f>
        <v>SALES TAX</v>
      </c>
      <c r="F46" s="55"/>
      <c r="G46" s="56" t="str">
        <f>IF(ISBLANK($H46),"",Settings!$B$33)</f>
        <v>$</v>
      </c>
      <c r="H46" s="69">
        <f>H28*G29+H41*G42</f>
        <v>25.391499999999997</v>
      </c>
      <c r="I46" s="55"/>
    </row>
    <row r="47" spans="1:9" ht="18" customHeight="1" x14ac:dyDescent="0.2">
      <c r="A47" s="88"/>
      <c r="B47" s="88"/>
      <c r="C47" s="88"/>
      <c r="D47" s="88"/>
      <c r="E47" s="50" t="s">
        <v>47</v>
      </c>
      <c r="F47" s="51"/>
      <c r="G47" s="52" t="str">
        <f>IF(ISBLANK($H47),"",Settings!$B$33)</f>
        <v>$</v>
      </c>
      <c r="H47" s="53">
        <f>H44+H45+H46</f>
        <v>314.49150000000003</v>
      </c>
    </row>
    <row r="49" spans="1:9" ht="15" x14ac:dyDescent="0.2">
      <c r="A49" s="21" t="s">
        <v>56</v>
      </c>
      <c r="E49" s="20" t="s">
        <v>55</v>
      </c>
      <c r="F49" s="20"/>
      <c r="G49" s="20"/>
      <c r="H49" s="20"/>
      <c r="I49" s="20"/>
    </row>
    <row r="50" spans="1:9" x14ac:dyDescent="0.2">
      <c r="E50" s="59" t="str">
        <f>Settings!$B$5</f>
        <v>My Company name</v>
      </c>
      <c r="F50" s="20"/>
      <c r="G50" s="20"/>
      <c r="H50" s="20"/>
      <c r="I50" s="20"/>
    </row>
    <row r="51" spans="1:9" x14ac:dyDescent="0.2">
      <c r="E51" s="20"/>
      <c r="F51" s="20"/>
      <c r="G51" s="20"/>
      <c r="H51" s="20"/>
      <c r="I51" s="20"/>
    </row>
    <row r="52" spans="1:9" ht="18" customHeight="1" x14ac:dyDescent="0.2">
      <c r="A52" s="89" t="str">
        <f>"Should you have any enquiries concerning this invoice, please contact "&amp;Settings!$B$22&amp;" on "&amp;Settings!$B$23</f>
        <v>Should you have any enquiries concerning this invoice, please contact John Doe on 0-000-000-0000</v>
      </c>
      <c r="B52" s="89"/>
      <c r="C52" s="89"/>
      <c r="D52" s="89"/>
      <c r="E52" s="89"/>
      <c r="F52" s="89"/>
      <c r="G52" s="89"/>
      <c r="H52" s="89"/>
      <c r="I52" s="89"/>
    </row>
    <row r="53" spans="1:9" ht="18" customHeight="1" x14ac:dyDescent="0.2">
      <c r="A53" s="80" t="str">
        <f>Settings!$B$10&amp;" "&amp;Settings!$B$11&amp;", "&amp;Settings!$B$12&amp;IF(ISBLANK(Settings!$B$13),", ",", "&amp;Settings!$B$13&amp;", ")&amp;IF(ISBLANK(Settings!$B$14),"",""&amp;Settings!$B$14&amp;", ")&amp;Settings!$B$15</f>
        <v>111 Street, Town/City, County, ST, 00000</v>
      </c>
      <c r="B53" s="80"/>
      <c r="C53" s="80"/>
      <c r="D53" s="80"/>
      <c r="E53" s="80"/>
      <c r="F53" s="80"/>
      <c r="G53" s="80"/>
      <c r="H53" s="80"/>
      <c r="I53" s="80"/>
    </row>
    <row r="54" spans="1:9" ht="18" customHeight="1" x14ac:dyDescent="0.2">
      <c r="A54" s="81" t="str">
        <f>"Tel: "&amp;Settings!$B$17&amp;" Fax: "&amp;Settings!$B$18&amp;IF(ISBLANK(Settings!$B$19)," "," E-mail: "&amp;Settings!$B$19)&amp;IF(ISBLANK(Settings!$B$20)," "," Web: "&amp;Settings!$B$20)</f>
        <v>Tel: 0-000-000-0000 Fax: 0-000-000-0000 E-mail: info@yourcompanysite.com Web: www.yourcompanysite.com</v>
      </c>
      <c r="B54" s="81"/>
      <c r="C54" s="81"/>
      <c r="D54" s="81"/>
      <c r="E54" s="81"/>
      <c r="F54" s="81"/>
      <c r="G54" s="81"/>
      <c r="H54" s="81"/>
      <c r="I54" s="81"/>
    </row>
  </sheetData>
  <mergeCells count="54">
    <mergeCell ref="F14:H14"/>
    <mergeCell ref="F6:H6"/>
    <mergeCell ref="F10:H10"/>
    <mergeCell ref="F11:H11"/>
    <mergeCell ref="F12:H12"/>
    <mergeCell ref="F13:H13"/>
    <mergeCell ref="K21:O24"/>
    <mergeCell ref="G22:H22"/>
    <mergeCell ref="G23:H23"/>
    <mergeCell ref="G24:H24"/>
    <mergeCell ref="F15:H15"/>
    <mergeCell ref="F16:H16"/>
    <mergeCell ref="G18:H18"/>
    <mergeCell ref="G19:H19"/>
    <mergeCell ref="G20:H20"/>
    <mergeCell ref="G25:H25"/>
    <mergeCell ref="G26:H26"/>
    <mergeCell ref="G29:H29"/>
    <mergeCell ref="G31:H31"/>
    <mergeCell ref="G21:H21"/>
    <mergeCell ref="B32:D32"/>
    <mergeCell ref="G32:H32"/>
    <mergeCell ref="B33:D33"/>
    <mergeCell ref="G33:H33"/>
    <mergeCell ref="B34:D34"/>
    <mergeCell ref="G34:H34"/>
    <mergeCell ref="B35:D35"/>
    <mergeCell ref="G35:H35"/>
    <mergeCell ref="B36:D36"/>
    <mergeCell ref="G36:H36"/>
    <mergeCell ref="B37:D37"/>
    <mergeCell ref="G37:H37"/>
    <mergeCell ref="B38:D38"/>
    <mergeCell ref="G38:H38"/>
    <mergeCell ref="B39:D39"/>
    <mergeCell ref="G39:H39"/>
    <mergeCell ref="A42:D42"/>
    <mergeCell ref="G42:H42"/>
    <mergeCell ref="A53:I53"/>
    <mergeCell ref="A54:I54"/>
    <mergeCell ref="A19:F19"/>
    <mergeCell ref="A20:F20"/>
    <mergeCell ref="A21:F21"/>
    <mergeCell ref="A22:F22"/>
    <mergeCell ref="A23:F23"/>
    <mergeCell ref="A24:F24"/>
    <mergeCell ref="A25:F25"/>
    <mergeCell ref="A26:F26"/>
    <mergeCell ref="A43:D43"/>
    <mergeCell ref="A44:D44"/>
    <mergeCell ref="A45:D45"/>
    <mergeCell ref="A46:D46"/>
    <mergeCell ref="A47:D47"/>
    <mergeCell ref="A52:I52"/>
  </mergeCells>
  <conditionalFormatting sqref="A5:I5 A8:I8 A18:I18 A27:I27 A31:I31 A40:I40 A53:I54">
    <cfRule type="expression" dxfId="23" priority="10">
      <formula>IF(design="Green",TRUE,FALSE)</formula>
    </cfRule>
    <cfRule type="expression" dxfId="22" priority="11">
      <formula>IF(design="Red",TRUE,FALSE)</formula>
    </cfRule>
    <cfRule type="expression" dxfId="21" priority="12">
      <formula>IF(design="No Color",TRUE,FALSE)</formula>
    </cfRule>
  </conditionalFormatting>
  <conditionalFormatting sqref="A9:I9 A10:A16 C10:E16 I10:I16 A17:I17">
    <cfRule type="expression" dxfId="20" priority="7">
      <formula>IF(design="Green",TRUE,FALSE)</formula>
    </cfRule>
    <cfRule type="expression" dxfId="19" priority="8">
      <formula>IF(design="Red",TRUE,FALSE)</formula>
    </cfRule>
    <cfRule type="expression" dxfId="18" priority="9">
      <formula>IF(design="No Color",TRUE,FALSE)</formula>
    </cfRule>
  </conditionalFormatting>
  <conditionalFormatting sqref="B10:B16 F10:H16">
    <cfRule type="expression" dxfId="17" priority="4">
      <formula>IF(design="Green",TRUE,FALSE)</formula>
    </cfRule>
    <cfRule type="expression" dxfId="16" priority="5">
      <formula>IF(design="Red",TRUE,FALSE)</formula>
    </cfRule>
    <cfRule type="expression" dxfId="15" priority="6">
      <formula>IF(design="No Color",TRUE,FALSE)</formula>
    </cfRule>
  </conditionalFormatting>
  <conditionalFormatting sqref="E6 A6:A7 E28:I29 E41:I47 A42 A49 E50">
    <cfRule type="expression" dxfId="14" priority="1">
      <formula>IF(design="Green",TRUE,FASLE)</formula>
    </cfRule>
    <cfRule type="expression" dxfId="13" priority="2">
      <formula>IF(design="Red",TRUE,FASLE)</formula>
    </cfRule>
    <cfRule type="expression" dxfId="12" priority="3">
      <formula>IF(design="No Color",TRUE,FASLE)</formula>
    </cfRule>
  </conditionalFormatting>
  <pageMargins left="0.31496062992125984" right="0.31496062992125984" top="0.19685039370078741" bottom="0.19685039370078741" header="0.31496062992125984" footer="0.31496062992125984"/>
  <pageSetup paperSize="9"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O54"/>
  <sheetViews>
    <sheetView showGridLines="0" workbookViewId="0">
      <selection activeCell="L7" sqref="L7"/>
    </sheetView>
  </sheetViews>
  <sheetFormatPr defaultRowHeight="14.25" x14ac:dyDescent="0.2"/>
  <cols>
    <col min="1" max="1" width="9.140625" style="9"/>
    <col min="2" max="2" width="23.5703125" style="9" customWidth="1"/>
    <col min="3" max="3" width="22.5703125" style="9" customWidth="1"/>
    <col min="4" max="4" width="9.140625" style="9"/>
    <col min="5" max="5" width="8.140625" style="9" customWidth="1"/>
    <col min="6" max="6" width="10.140625" style="9" customWidth="1"/>
    <col min="7" max="7" width="3.5703125" style="9" customWidth="1"/>
    <col min="8" max="8" width="9.140625" style="9"/>
    <col min="9" max="9" width="2.7109375" style="9" customWidth="1"/>
    <col min="10" max="16384" width="9.140625" style="9"/>
  </cols>
  <sheetData>
    <row r="1" spans="1:9" ht="8.1" customHeight="1" x14ac:dyDescent="0.2">
      <c r="A1" s="31"/>
      <c r="B1" s="31"/>
      <c r="C1" s="31"/>
      <c r="D1" s="31"/>
      <c r="E1" s="31"/>
      <c r="F1" s="31"/>
      <c r="G1" s="31"/>
      <c r="H1" s="31"/>
      <c r="I1" s="31"/>
    </row>
    <row r="2" spans="1:9" ht="30" x14ac:dyDescent="0.4">
      <c r="A2" s="32" t="str">
        <f>IF(Settings!$E$5="Enable",Settings!$B$5,"")</f>
        <v>My Company name</v>
      </c>
      <c r="B2" s="31"/>
      <c r="C2" s="31"/>
      <c r="D2" s="31"/>
      <c r="E2" s="31"/>
      <c r="F2" s="31"/>
      <c r="G2" s="31"/>
      <c r="H2" s="33" t="s">
        <v>35</v>
      </c>
      <c r="I2" s="33"/>
    </row>
    <row r="3" spans="1:9" x14ac:dyDescent="0.2">
      <c r="A3" s="34" t="str">
        <f>IF(Settings!$E$6="Enable",Settings!$B$6,"")</f>
        <v>My company slogan</v>
      </c>
      <c r="B3" s="31"/>
      <c r="C3" s="31"/>
      <c r="D3" s="31"/>
      <c r="E3" s="31"/>
      <c r="F3" s="31"/>
      <c r="G3" s="31"/>
      <c r="H3" s="31"/>
      <c r="I3" s="31"/>
    </row>
    <row r="4" spans="1:9" ht="8.1" customHeight="1" x14ac:dyDescent="0.2">
      <c r="A4" s="34"/>
      <c r="B4" s="31"/>
      <c r="C4" s="31"/>
      <c r="D4" s="31"/>
      <c r="E4" s="31"/>
      <c r="F4" s="31"/>
      <c r="G4" s="31"/>
      <c r="H4" s="31"/>
      <c r="I4" s="31"/>
    </row>
    <row r="5" spans="1:9" ht="3" customHeight="1" x14ac:dyDescent="0.2">
      <c r="A5" s="40"/>
      <c r="B5" s="41"/>
      <c r="C5" s="41"/>
      <c r="D5" s="41"/>
      <c r="E5" s="41"/>
      <c r="F5" s="41"/>
      <c r="G5" s="41"/>
      <c r="H5" s="41"/>
      <c r="I5" s="41"/>
    </row>
    <row r="6" spans="1:9" s="20" customFormat="1" ht="18" customHeight="1" x14ac:dyDescent="0.2">
      <c r="A6" s="60" t="s">
        <v>57</v>
      </c>
      <c r="B6" s="58">
        <f ca="1">TODAY()</f>
        <v>45714</v>
      </c>
      <c r="C6" s="26"/>
      <c r="D6" s="26"/>
      <c r="E6" s="61" t="s">
        <v>58</v>
      </c>
      <c r="F6" s="107" t="s">
        <v>59</v>
      </c>
      <c r="G6" s="107"/>
      <c r="H6" s="107"/>
      <c r="I6" s="26"/>
    </row>
    <row r="7" spans="1:9" s="20" customFormat="1" ht="18" customHeight="1" x14ac:dyDescent="0.2">
      <c r="A7" s="60" t="s">
        <v>61</v>
      </c>
      <c r="B7" s="58">
        <f ca="1">B6+Settings!$B$43</f>
        <v>45744</v>
      </c>
      <c r="C7" s="26"/>
      <c r="D7" s="26"/>
      <c r="E7" s="27"/>
      <c r="F7" s="28"/>
      <c r="G7" s="28"/>
      <c r="H7" s="28"/>
      <c r="I7" s="26"/>
    </row>
    <row r="8" spans="1:9" s="10" customFormat="1" ht="18" customHeight="1" x14ac:dyDescent="0.25">
      <c r="A8" s="29" t="s">
        <v>72</v>
      </c>
      <c r="B8" s="29"/>
      <c r="C8" s="29"/>
      <c r="D8" s="29" t="str">
        <f>IF(Settings!B41="Vehicle Repair","VEHICLE", "COMPUTER")&amp;" INFO"</f>
        <v>COMPUTER INFO</v>
      </c>
      <c r="E8" s="29"/>
      <c r="F8" s="29"/>
      <c r="G8" s="29"/>
      <c r="H8" s="29"/>
      <c r="I8" s="29"/>
    </row>
    <row r="9" spans="1:9" ht="8.1" customHeight="1" x14ac:dyDescent="0.2">
      <c r="A9" s="19"/>
      <c r="B9" s="19"/>
      <c r="C9" s="19"/>
      <c r="D9" s="19"/>
      <c r="E9" s="19"/>
      <c r="F9" s="19"/>
      <c r="G9" s="19"/>
      <c r="H9" s="19"/>
      <c r="I9" s="19"/>
    </row>
    <row r="10" spans="1:9" x14ac:dyDescent="0.2">
      <c r="A10" s="37" t="s">
        <v>64</v>
      </c>
      <c r="B10" s="38" t="s">
        <v>38</v>
      </c>
      <c r="C10" s="19"/>
      <c r="D10" s="35" t="s">
        <v>63</v>
      </c>
      <c r="E10" s="19"/>
      <c r="F10" s="105" t="s">
        <v>66</v>
      </c>
      <c r="G10" s="105"/>
      <c r="H10" s="105"/>
      <c r="I10" s="19"/>
    </row>
    <row r="11" spans="1:9" x14ac:dyDescent="0.2">
      <c r="A11" s="36"/>
      <c r="B11" s="38" t="s">
        <v>39</v>
      </c>
      <c r="C11" s="19"/>
      <c r="D11" s="35" t="str">
        <f>IF(Settings!B41="Vehicle Repair","MODEL","MODEL #")</f>
        <v>MODEL #</v>
      </c>
      <c r="E11" s="19"/>
      <c r="F11" s="105" t="s">
        <v>67</v>
      </c>
      <c r="G11" s="105"/>
      <c r="H11" s="105"/>
      <c r="I11" s="19"/>
    </row>
    <row r="12" spans="1:9" x14ac:dyDescent="0.2">
      <c r="A12" s="37" t="s">
        <v>65</v>
      </c>
      <c r="B12" s="38" t="s">
        <v>40</v>
      </c>
      <c r="C12" s="19"/>
      <c r="D12" s="35" t="str">
        <f>IF(Settings!B41="Vehicle Repair","YEAR","SERIAL #")</f>
        <v>SERIAL #</v>
      </c>
      <c r="E12" s="19"/>
      <c r="F12" s="105" t="s">
        <v>68</v>
      </c>
      <c r="G12" s="105"/>
      <c r="H12" s="105"/>
      <c r="I12" s="19"/>
    </row>
    <row r="13" spans="1:9" x14ac:dyDescent="0.2">
      <c r="A13" s="36"/>
      <c r="B13" s="38" t="s">
        <v>41</v>
      </c>
      <c r="C13" s="19"/>
      <c r="D13" s="35" t="str">
        <f>IF(Settings!B41="Vehicle Repair","COLOR","ADAPTOR")</f>
        <v>ADAPTOR</v>
      </c>
      <c r="E13" s="19"/>
      <c r="F13" s="105" t="s">
        <v>69</v>
      </c>
      <c r="G13" s="105"/>
      <c r="H13" s="105"/>
      <c r="I13" s="19"/>
    </row>
    <row r="14" spans="1:9" x14ac:dyDescent="0.2">
      <c r="A14" s="36"/>
      <c r="B14" s="38" t="s">
        <v>42</v>
      </c>
      <c r="C14" s="19"/>
      <c r="D14" s="35" t="str">
        <f>IF(Settings!B41="Vehicle Repair","VIN #","BATTERY")</f>
        <v>BATTERY</v>
      </c>
      <c r="E14" s="19"/>
      <c r="F14" s="105" t="s">
        <v>69</v>
      </c>
      <c r="G14" s="105"/>
      <c r="H14" s="105"/>
      <c r="I14" s="19"/>
    </row>
    <row r="15" spans="1:9" x14ac:dyDescent="0.2">
      <c r="A15" s="24"/>
      <c r="B15" s="39"/>
      <c r="C15" s="19"/>
      <c r="D15" s="35" t="str">
        <f>IF(Settings!B41="Vehicle Repair","REG #","RCOVERY CD's")</f>
        <v>RCOVERY CD's</v>
      </c>
      <c r="E15" s="19"/>
      <c r="F15" s="105">
        <v>2</v>
      </c>
      <c r="G15" s="105"/>
      <c r="H15" s="105"/>
      <c r="I15" s="19"/>
    </row>
    <row r="16" spans="1:9" x14ac:dyDescent="0.2">
      <c r="A16" s="36"/>
      <c r="B16" s="38"/>
      <c r="C16" s="19"/>
      <c r="D16" s="35" t="str">
        <f>IF(Settings!B41="Vehicle Repair","MILEAGE","OTHER")</f>
        <v>OTHER</v>
      </c>
      <c r="E16" s="19"/>
      <c r="F16" s="105" t="s">
        <v>70</v>
      </c>
      <c r="G16" s="105"/>
      <c r="H16" s="105"/>
      <c r="I16" s="19"/>
    </row>
    <row r="17" spans="1:15" ht="8.1" customHeight="1" x14ac:dyDescent="0.2">
      <c r="A17" s="19"/>
      <c r="B17" s="19"/>
      <c r="C17" s="19"/>
      <c r="D17" s="19"/>
      <c r="E17" s="19"/>
      <c r="F17" s="19"/>
      <c r="G17" s="19"/>
      <c r="H17" s="19"/>
      <c r="I17" s="19"/>
    </row>
    <row r="18" spans="1:15" s="10" customFormat="1" ht="18" customHeight="1" x14ac:dyDescent="0.25">
      <c r="A18" s="29" t="s">
        <v>43</v>
      </c>
      <c r="B18" s="29"/>
      <c r="C18" s="29"/>
      <c r="D18" s="29"/>
      <c r="E18" s="30" t="s">
        <v>44</v>
      </c>
      <c r="F18" s="30" t="s">
        <v>45</v>
      </c>
      <c r="G18" s="103" t="s">
        <v>46</v>
      </c>
      <c r="H18" s="103"/>
      <c r="I18" s="30"/>
    </row>
    <row r="19" spans="1:15" ht="18" customHeight="1" x14ac:dyDescent="0.2">
      <c r="A19" s="83" t="s">
        <v>79</v>
      </c>
      <c r="B19" s="98"/>
      <c r="C19" s="98"/>
      <c r="D19" s="98"/>
      <c r="E19" s="14">
        <v>2</v>
      </c>
      <c r="F19" s="66">
        <v>75</v>
      </c>
      <c r="G19" s="100">
        <f t="shared" ref="G19:G26" si="0">E19*F19</f>
        <v>150</v>
      </c>
      <c r="H19" s="106"/>
      <c r="I19" s="15"/>
    </row>
    <row r="20" spans="1:15" ht="18" customHeight="1" x14ac:dyDescent="0.2">
      <c r="A20" s="85" t="s">
        <v>80</v>
      </c>
      <c r="B20" s="90"/>
      <c r="C20" s="90"/>
      <c r="D20" s="90"/>
      <c r="E20" s="16">
        <v>3</v>
      </c>
      <c r="F20" s="67">
        <v>25</v>
      </c>
      <c r="G20" s="100">
        <f t="shared" si="0"/>
        <v>75</v>
      </c>
      <c r="H20" s="106"/>
      <c r="I20" s="17"/>
      <c r="K20" s="57" t="s">
        <v>73</v>
      </c>
      <c r="L20" s="7"/>
      <c r="M20" s="7"/>
      <c r="N20" s="7"/>
      <c r="O20" s="7"/>
    </row>
    <row r="21" spans="1:15" ht="18" customHeight="1" x14ac:dyDescent="0.2">
      <c r="A21" s="85"/>
      <c r="B21" s="90"/>
      <c r="C21" s="90"/>
      <c r="D21" s="90"/>
      <c r="E21" s="16"/>
      <c r="F21" s="67"/>
      <c r="G21" s="100">
        <f t="shared" si="0"/>
        <v>0</v>
      </c>
      <c r="H21" s="106"/>
      <c r="I21" s="17"/>
      <c r="K21" s="104" t="s">
        <v>74</v>
      </c>
      <c r="L21" s="104"/>
      <c r="M21" s="104"/>
      <c r="N21" s="104"/>
      <c r="O21" s="104"/>
    </row>
    <row r="22" spans="1:15" ht="18" customHeight="1" x14ac:dyDescent="0.2">
      <c r="A22" s="85"/>
      <c r="B22" s="90"/>
      <c r="C22" s="90"/>
      <c r="D22" s="90"/>
      <c r="E22" s="16"/>
      <c r="F22" s="67"/>
      <c r="G22" s="100">
        <f t="shared" si="0"/>
        <v>0</v>
      </c>
      <c r="H22" s="106"/>
      <c r="I22" s="17"/>
      <c r="K22" s="104"/>
      <c r="L22" s="104"/>
      <c r="M22" s="104"/>
      <c r="N22" s="104"/>
      <c r="O22" s="104"/>
    </row>
    <row r="23" spans="1:15" ht="18" customHeight="1" x14ac:dyDescent="0.2">
      <c r="A23" s="85"/>
      <c r="B23" s="90"/>
      <c r="C23" s="90"/>
      <c r="D23" s="90"/>
      <c r="E23" s="16"/>
      <c r="F23" s="67"/>
      <c r="G23" s="100">
        <f t="shared" si="0"/>
        <v>0</v>
      </c>
      <c r="H23" s="106"/>
      <c r="I23" s="17"/>
      <c r="K23" s="104"/>
      <c r="L23" s="104"/>
      <c r="M23" s="104"/>
      <c r="N23" s="104"/>
      <c r="O23" s="104"/>
    </row>
    <row r="24" spans="1:15" ht="18" customHeight="1" x14ac:dyDescent="0.2">
      <c r="A24" s="85"/>
      <c r="B24" s="90"/>
      <c r="C24" s="90"/>
      <c r="D24" s="90"/>
      <c r="E24" s="16"/>
      <c r="F24" s="67"/>
      <c r="G24" s="100">
        <f t="shared" si="0"/>
        <v>0</v>
      </c>
      <c r="H24" s="106"/>
      <c r="I24" s="17"/>
      <c r="K24" s="104"/>
      <c r="L24" s="104"/>
      <c r="M24" s="104"/>
      <c r="N24" s="104"/>
      <c r="O24" s="104"/>
    </row>
    <row r="25" spans="1:15" ht="18" customHeight="1" x14ac:dyDescent="0.2">
      <c r="A25" s="85"/>
      <c r="B25" s="90"/>
      <c r="C25" s="90"/>
      <c r="D25" s="90"/>
      <c r="E25" s="16"/>
      <c r="F25" s="67"/>
      <c r="G25" s="100">
        <f t="shared" si="0"/>
        <v>0</v>
      </c>
      <c r="H25" s="106"/>
      <c r="I25" s="17"/>
    </row>
    <row r="26" spans="1:15" ht="18" customHeight="1" x14ac:dyDescent="0.2">
      <c r="A26" s="87"/>
      <c r="B26" s="93"/>
      <c r="C26" s="93"/>
      <c r="D26" s="93"/>
      <c r="E26" s="42"/>
      <c r="F26" s="68"/>
      <c r="G26" s="95">
        <f t="shared" si="0"/>
        <v>0</v>
      </c>
      <c r="H26" s="102"/>
      <c r="I26" s="43"/>
    </row>
    <row r="27" spans="1:15" ht="3" customHeight="1" x14ac:dyDescent="0.2">
      <c r="A27" s="44"/>
      <c r="B27" s="44"/>
      <c r="C27" s="44"/>
      <c r="D27" s="44"/>
      <c r="E27" s="45"/>
      <c r="F27" s="45"/>
      <c r="G27" s="46"/>
      <c r="H27" s="46"/>
      <c r="I27" s="46"/>
    </row>
    <row r="28" spans="1:15" s="11" customFormat="1" ht="18" customHeight="1" x14ac:dyDescent="0.25">
      <c r="E28" s="23" t="s">
        <v>48</v>
      </c>
      <c r="F28" s="18"/>
      <c r="G28" s="12" t="str">
        <f>IF(ISBLANK($H28),"",Settings!$B$33)</f>
        <v>$</v>
      </c>
      <c r="H28" s="13">
        <f>SUM(G19:H26)</f>
        <v>225</v>
      </c>
      <c r="I28" s="13"/>
    </row>
    <row r="29" spans="1:15" s="11" customFormat="1" ht="18" customHeight="1" x14ac:dyDescent="0.2">
      <c r="E29" s="23" t="str">
        <f>UPPER(Settings!$B$27&amp;" Rate")</f>
        <v>SALES TAX RATE</v>
      </c>
      <c r="F29" s="9"/>
      <c r="G29" s="97">
        <f>Settings!B31</f>
        <v>9.5000000000000001E-2</v>
      </c>
      <c r="H29" s="97"/>
      <c r="I29" s="13"/>
    </row>
    <row r="30" spans="1:15" ht="15" customHeight="1" x14ac:dyDescent="0.2"/>
    <row r="31" spans="1:15" s="10" customFormat="1" ht="18" customHeight="1" x14ac:dyDescent="0.25">
      <c r="A31" s="29" t="s">
        <v>49</v>
      </c>
      <c r="B31" s="29" t="s">
        <v>52</v>
      </c>
      <c r="C31" s="29"/>
      <c r="D31" s="29"/>
      <c r="E31" s="30" t="s">
        <v>50</v>
      </c>
      <c r="F31" s="30" t="s">
        <v>51</v>
      </c>
      <c r="G31" s="103" t="s">
        <v>46</v>
      </c>
      <c r="H31" s="103"/>
      <c r="I31" s="30"/>
    </row>
    <row r="32" spans="1:15" ht="18" customHeight="1" x14ac:dyDescent="0.2">
      <c r="A32" s="62">
        <v>12345</v>
      </c>
      <c r="B32" s="98" t="s">
        <v>77</v>
      </c>
      <c r="C32" s="98"/>
      <c r="D32" s="98"/>
      <c r="E32" s="14">
        <v>1</v>
      </c>
      <c r="F32" s="66">
        <v>34</v>
      </c>
      <c r="G32" s="99">
        <f t="shared" ref="G32:G39" si="1">E32*F32</f>
        <v>34</v>
      </c>
      <c r="H32" s="100"/>
      <c r="I32" s="49"/>
    </row>
    <row r="33" spans="1:9" ht="18" customHeight="1" x14ac:dyDescent="0.2">
      <c r="A33" s="63">
        <v>67890</v>
      </c>
      <c r="B33" s="90" t="s">
        <v>78</v>
      </c>
      <c r="C33" s="90"/>
      <c r="D33" s="90"/>
      <c r="E33" s="16">
        <v>2</v>
      </c>
      <c r="F33" s="67">
        <v>17.55</v>
      </c>
      <c r="G33" s="91">
        <f t="shared" si="1"/>
        <v>35.1</v>
      </c>
      <c r="H33" s="92"/>
      <c r="I33" s="22"/>
    </row>
    <row r="34" spans="1:9" ht="18" customHeight="1" x14ac:dyDescent="0.2">
      <c r="A34" s="63"/>
      <c r="B34" s="90"/>
      <c r="C34" s="90"/>
      <c r="D34" s="90"/>
      <c r="E34" s="16"/>
      <c r="F34" s="67"/>
      <c r="G34" s="91">
        <f t="shared" si="1"/>
        <v>0</v>
      </c>
      <c r="H34" s="92"/>
      <c r="I34" s="22"/>
    </row>
    <row r="35" spans="1:9" ht="18" customHeight="1" x14ac:dyDescent="0.2">
      <c r="A35" s="63"/>
      <c r="B35" s="90"/>
      <c r="C35" s="90"/>
      <c r="D35" s="90"/>
      <c r="E35" s="16"/>
      <c r="F35" s="67"/>
      <c r="G35" s="91">
        <f t="shared" si="1"/>
        <v>0</v>
      </c>
      <c r="H35" s="92"/>
      <c r="I35" s="22"/>
    </row>
    <row r="36" spans="1:9" ht="18" customHeight="1" x14ac:dyDescent="0.2">
      <c r="A36" s="63"/>
      <c r="B36" s="90"/>
      <c r="C36" s="90"/>
      <c r="D36" s="90"/>
      <c r="E36" s="16"/>
      <c r="F36" s="67"/>
      <c r="G36" s="91">
        <f t="shared" si="1"/>
        <v>0</v>
      </c>
      <c r="H36" s="92"/>
      <c r="I36" s="22"/>
    </row>
    <row r="37" spans="1:9" ht="18" customHeight="1" x14ac:dyDescent="0.2">
      <c r="A37" s="63"/>
      <c r="B37" s="90"/>
      <c r="C37" s="90"/>
      <c r="D37" s="90"/>
      <c r="E37" s="16"/>
      <c r="F37" s="67"/>
      <c r="G37" s="91">
        <f t="shared" si="1"/>
        <v>0</v>
      </c>
      <c r="H37" s="92"/>
      <c r="I37" s="22"/>
    </row>
    <row r="38" spans="1:9" ht="18" customHeight="1" x14ac:dyDescent="0.2">
      <c r="A38" s="63"/>
      <c r="B38" s="90"/>
      <c r="C38" s="90"/>
      <c r="D38" s="90"/>
      <c r="E38" s="16"/>
      <c r="F38" s="67"/>
      <c r="G38" s="91">
        <f t="shared" si="1"/>
        <v>0</v>
      </c>
      <c r="H38" s="92"/>
      <c r="I38" s="22"/>
    </row>
    <row r="39" spans="1:9" ht="18" customHeight="1" x14ac:dyDescent="0.2">
      <c r="A39" s="64"/>
      <c r="B39" s="93"/>
      <c r="C39" s="93"/>
      <c r="D39" s="93"/>
      <c r="E39" s="42"/>
      <c r="F39" s="68"/>
      <c r="G39" s="94">
        <f t="shared" si="1"/>
        <v>0</v>
      </c>
      <c r="H39" s="95"/>
      <c r="I39" s="47"/>
    </row>
    <row r="40" spans="1:9" ht="3" customHeight="1" x14ac:dyDescent="0.2">
      <c r="A40" s="48"/>
      <c r="B40" s="44"/>
      <c r="C40" s="44"/>
      <c r="D40" s="44"/>
      <c r="E40" s="48"/>
      <c r="F40" s="48"/>
      <c r="G40" s="45"/>
      <c r="H40" s="45"/>
      <c r="I40" s="48"/>
    </row>
    <row r="41" spans="1:9" ht="18" customHeight="1" x14ac:dyDescent="0.2">
      <c r="E41" s="23" t="s">
        <v>48</v>
      </c>
      <c r="F41" s="18"/>
      <c r="G41" s="12" t="str">
        <f>IF(ISBLANK($H41),"",Settings!$B$33)</f>
        <v>$</v>
      </c>
      <c r="H41" s="13">
        <f>SUM(G32:H39)</f>
        <v>69.099999999999994</v>
      </c>
      <c r="I41" s="13"/>
    </row>
    <row r="42" spans="1:9" ht="18" customHeight="1" thickBot="1" x14ac:dyDescent="0.25">
      <c r="A42" s="96" t="s">
        <v>62</v>
      </c>
      <c r="B42" s="96"/>
      <c r="C42" s="96"/>
      <c r="D42" s="96"/>
      <c r="E42" s="23" t="str">
        <f>UPPER(Settings!$B$27&amp;" Rate")</f>
        <v>SALES TAX RATE</v>
      </c>
      <c r="G42" s="97">
        <f>Settings!B29</f>
        <v>6.5000000000000002E-2</v>
      </c>
      <c r="H42" s="97"/>
      <c r="I42" s="13"/>
    </row>
    <row r="43" spans="1:9" ht="18" customHeight="1" x14ac:dyDescent="0.2">
      <c r="A43" s="88" t="s">
        <v>60</v>
      </c>
      <c r="B43" s="88"/>
      <c r="C43" s="88"/>
      <c r="D43" s="88"/>
    </row>
    <row r="44" spans="1:9" ht="18" customHeight="1" x14ac:dyDescent="0.2">
      <c r="A44" s="88"/>
      <c r="B44" s="88"/>
      <c r="C44" s="88"/>
      <c r="D44" s="88"/>
      <c r="E44" s="23" t="s">
        <v>53</v>
      </c>
      <c r="G44" s="12" t="str">
        <f>IF(ISBLANK($H44),"",Settings!$B$33)</f>
        <v>$</v>
      </c>
      <c r="H44" s="13">
        <f>H28</f>
        <v>225</v>
      </c>
    </row>
    <row r="45" spans="1:9" ht="18" customHeight="1" x14ac:dyDescent="0.2">
      <c r="A45" s="88"/>
      <c r="B45" s="88"/>
      <c r="C45" s="88"/>
      <c r="D45" s="88"/>
      <c r="E45" s="23" t="s">
        <v>54</v>
      </c>
      <c r="G45" s="12" t="str">
        <f>IF(ISBLANK($H45),"",Settings!$B$33)</f>
        <v>$</v>
      </c>
      <c r="H45" s="13">
        <f>H41</f>
        <v>69.099999999999994</v>
      </c>
    </row>
    <row r="46" spans="1:9" ht="18" customHeight="1" thickBot="1" x14ac:dyDescent="0.25">
      <c r="A46" s="88"/>
      <c r="B46" s="88"/>
      <c r="C46" s="88"/>
      <c r="D46" s="88"/>
      <c r="E46" s="54" t="str">
        <f>UPPER(Settings!$B$27)</f>
        <v>SALES TAX</v>
      </c>
      <c r="F46" s="55"/>
      <c r="G46" s="56" t="str">
        <f>IF(ISBLANK($H46),"",Settings!$B$33)</f>
        <v>$</v>
      </c>
      <c r="H46" s="69">
        <f>H28*G29+H41*G42</f>
        <v>25.866499999999998</v>
      </c>
      <c r="I46" s="55"/>
    </row>
    <row r="47" spans="1:9" ht="18" customHeight="1" x14ac:dyDescent="0.2">
      <c r="A47" s="88"/>
      <c r="B47" s="88"/>
      <c r="C47" s="88"/>
      <c r="D47" s="88"/>
      <c r="E47" s="50" t="s">
        <v>47</v>
      </c>
      <c r="F47" s="51"/>
      <c r="G47" s="52" t="str">
        <f>IF(ISBLANK($H47),"",Settings!$B$33)</f>
        <v>$</v>
      </c>
      <c r="H47" s="53">
        <f>H44+H45+H46</f>
        <v>319.9665</v>
      </c>
    </row>
    <row r="49" spans="1:9" ht="15" x14ac:dyDescent="0.2">
      <c r="A49" s="21" t="s">
        <v>56</v>
      </c>
      <c r="E49" s="20" t="s">
        <v>55</v>
      </c>
      <c r="F49" s="20"/>
      <c r="G49" s="20"/>
      <c r="H49" s="20"/>
      <c r="I49" s="20"/>
    </row>
    <row r="50" spans="1:9" x14ac:dyDescent="0.2">
      <c r="E50" s="59" t="str">
        <f>Settings!$B$5</f>
        <v>My Company name</v>
      </c>
      <c r="F50" s="20"/>
      <c r="G50" s="20"/>
      <c r="H50" s="20"/>
      <c r="I50" s="20"/>
    </row>
    <row r="51" spans="1:9" x14ac:dyDescent="0.2">
      <c r="E51" s="20"/>
      <c r="F51" s="20"/>
      <c r="G51" s="20"/>
      <c r="H51" s="20"/>
      <c r="I51" s="20"/>
    </row>
    <row r="52" spans="1:9" ht="18" customHeight="1" x14ac:dyDescent="0.2">
      <c r="A52" s="89" t="str">
        <f>"Should you have any enquiries concerning this invoice, please contact "&amp;Settings!$B$22&amp;" on "&amp;Settings!$B$23</f>
        <v>Should you have any enquiries concerning this invoice, please contact John Doe on 0-000-000-0000</v>
      </c>
      <c r="B52" s="89"/>
      <c r="C52" s="89"/>
      <c r="D52" s="89"/>
      <c r="E52" s="89"/>
      <c r="F52" s="89"/>
      <c r="G52" s="89"/>
      <c r="H52" s="89"/>
      <c r="I52" s="89"/>
    </row>
    <row r="53" spans="1:9" ht="18" customHeight="1" x14ac:dyDescent="0.2">
      <c r="A53" s="80" t="str">
        <f>Settings!$B$10&amp;" "&amp;Settings!$B$11&amp;", "&amp;Settings!$B$12&amp;IF(ISBLANK(Settings!$B$13),", ",", "&amp;Settings!$B$13&amp;", ")&amp;IF(ISBLANK(Settings!$B$14),"",""&amp;Settings!$B$14&amp;", ")&amp;Settings!$B$15</f>
        <v>111 Street, Town/City, County, ST, 00000</v>
      </c>
      <c r="B53" s="80"/>
      <c r="C53" s="80"/>
      <c r="D53" s="80"/>
      <c r="E53" s="80"/>
      <c r="F53" s="80"/>
      <c r="G53" s="80"/>
      <c r="H53" s="80"/>
      <c r="I53" s="80"/>
    </row>
    <row r="54" spans="1:9" ht="18" customHeight="1" x14ac:dyDescent="0.2">
      <c r="A54" s="81" t="str">
        <f>"Tel: "&amp;Settings!$B$17&amp;" Fax: "&amp;Settings!$B$18&amp;IF(ISBLANK(Settings!$B$19)," "," E-mail: "&amp;Settings!$B$19)&amp;IF(ISBLANK(Settings!$B$20)," "," Web: "&amp;Settings!$B$20)</f>
        <v>Tel: 0-000-000-0000 Fax: 0-000-000-0000 E-mail: info@yourcompanysite.com Web: www.yourcompanysite.com</v>
      </c>
      <c r="B54" s="81"/>
      <c r="C54" s="81"/>
      <c r="D54" s="81"/>
      <c r="E54" s="81"/>
      <c r="F54" s="81"/>
      <c r="G54" s="81"/>
      <c r="H54" s="81"/>
      <c r="I54" s="81"/>
    </row>
  </sheetData>
  <mergeCells count="54">
    <mergeCell ref="A25:D25"/>
    <mergeCell ref="A26:D26"/>
    <mergeCell ref="G25:H25"/>
    <mergeCell ref="A19:D19"/>
    <mergeCell ref="A20:D20"/>
    <mergeCell ref="A21:D21"/>
    <mergeCell ref="A22:D22"/>
    <mergeCell ref="A23:D23"/>
    <mergeCell ref="A24:D24"/>
    <mergeCell ref="A53:I53"/>
    <mergeCell ref="A54:I54"/>
    <mergeCell ref="A42:D42"/>
    <mergeCell ref="A43:D43"/>
    <mergeCell ref="A44:D44"/>
    <mergeCell ref="A46:D46"/>
    <mergeCell ref="A45:D45"/>
    <mergeCell ref="A47:D47"/>
    <mergeCell ref="A52:I52"/>
    <mergeCell ref="F6:H6"/>
    <mergeCell ref="G42:H42"/>
    <mergeCell ref="G29:H29"/>
    <mergeCell ref="F10:H10"/>
    <mergeCell ref="G38:H38"/>
    <mergeCell ref="G39:H39"/>
    <mergeCell ref="G34:H34"/>
    <mergeCell ref="G35:H35"/>
    <mergeCell ref="G36:H36"/>
    <mergeCell ref="G37:H37"/>
    <mergeCell ref="G26:H26"/>
    <mergeCell ref="G31:H31"/>
    <mergeCell ref="B36:D36"/>
    <mergeCell ref="B37:D37"/>
    <mergeCell ref="B38:D38"/>
    <mergeCell ref="B39:D39"/>
    <mergeCell ref="G32:H32"/>
    <mergeCell ref="G33:H33"/>
    <mergeCell ref="B32:D32"/>
    <mergeCell ref="B33:D33"/>
    <mergeCell ref="B34:D34"/>
    <mergeCell ref="B35:D35"/>
    <mergeCell ref="K21:O24"/>
    <mergeCell ref="F15:H15"/>
    <mergeCell ref="F11:H11"/>
    <mergeCell ref="F12:H12"/>
    <mergeCell ref="F13:H13"/>
    <mergeCell ref="F14:H14"/>
    <mergeCell ref="F16:H16"/>
    <mergeCell ref="G18:H18"/>
    <mergeCell ref="G19:H19"/>
    <mergeCell ref="G20:H20"/>
    <mergeCell ref="G21:H21"/>
    <mergeCell ref="G22:H22"/>
    <mergeCell ref="G23:H23"/>
    <mergeCell ref="G24:H24"/>
  </mergeCells>
  <conditionalFormatting sqref="A5:I5 A8:I8 A18:I18 A27:I27 A31:I31 A40:I40 A53:I54">
    <cfRule type="expression" dxfId="11" priority="10">
      <formula>IF(design="Green",TRUE,FALSE)</formula>
    </cfRule>
    <cfRule type="expression" dxfId="10" priority="11">
      <formula>IF(design="Red",TRUE,FALSE)</formula>
    </cfRule>
    <cfRule type="expression" dxfId="9" priority="12">
      <formula>IF(design="No Color",TRUE,FALSE)</formula>
    </cfRule>
  </conditionalFormatting>
  <conditionalFormatting sqref="A9:I9 A10:A16 C10:E16 I10:I16 A17:I17">
    <cfRule type="expression" dxfId="8" priority="7">
      <formula>IF(design="Green",TRUE,FALSE)</formula>
    </cfRule>
    <cfRule type="expression" dxfId="7" priority="8">
      <formula>IF(design="Red",TRUE,FALSE)</formula>
    </cfRule>
    <cfRule type="expression" dxfId="6" priority="9">
      <formula>IF(design="No Color",TRUE,FALSE)</formula>
    </cfRule>
  </conditionalFormatting>
  <conditionalFormatting sqref="B10:B16 F10:H16">
    <cfRule type="expression" dxfId="5" priority="4">
      <formula>IF(design="Green",TRUE,FALSE)</formula>
    </cfRule>
    <cfRule type="expression" dxfId="4" priority="5">
      <formula>IF(design="Red",TRUE,FALSE)</formula>
    </cfRule>
    <cfRule type="expression" dxfId="3" priority="6">
      <formula>IF(design="No Color",TRUE,FALSE)</formula>
    </cfRule>
  </conditionalFormatting>
  <conditionalFormatting sqref="E6 A6:A7 E28:I29 E41:I47 A42 A49 E50">
    <cfRule type="expression" dxfId="2" priority="1">
      <formula>IF(design="Green",TRUE,FASLE)</formula>
    </cfRule>
    <cfRule type="expression" dxfId="1" priority="2">
      <formula>IF(design="Red",TRUE,FASLE)</formula>
    </cfRule>
    <cfRule type="expression" dxfId="0" priority="3">
      <formula>IF(design="No Color",TRUE,FASLE)</formula>
    </cfRule>
  </conditionalFormatting>
  <pageMargins left="0.31496062992125984" right="0.31496062992125984" top="0.19685039370078741" bottom="0.19685039370078741" header="0.31496062992125984" footer="0.31496062992125984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Settings</vt:lpstr>
      <vt:lpstr>Invoice A</vt:lpstr>
      <vt:lpstr>Invoice B</vt:lpstr>
      <vt:lpstr>design</vt:lpstr>
      <vt:lpstr>'Invoice A'!Print_Area</vt:lpstr>
      <vt:lpstr>'Invoice B'!Print_Area</vt:lpstr>
    </vt:vector>
  </TitlesOfParts>
  <Company>Spreadsheet123 LTD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Computer Repair Invoice</dc:title>
  <dc:creator>Spreadsheet123.com</dc:creator>
  <dc:description>© 2013 Spreadsheet123 LTD All rights reserved</dc:description>
  <cp:lastModifiedBy>Samrat pal</cp:lastModifiedBy>
  <cp:lastPrinted>2013-09-07T16:22:55Z</cp:lastPrinted>
  <dcterms:created xsi:type="dcterms:W3CDTF">2013-09-06T23:17:37Z</dcterms:created>
  <dcterms:modified xsi:type="dcterms:W3CDTF">2025-02-26T12:28:18Z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2013 Spreadsheet123 LTD</vt:lpwstr>
  </property>
  <property fmtid="{D5CDD505-2E9C-101B-9397-08002B2CF9AE}" pid="3" name="Version">
    <vt:lpwstr>1.0.0</vt:lpwstr>
  </property>
</Properties>
</file>