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90B5F9CD-4C75-4016-B3D4-94131D63EB70}" xr6:coauthVersionLast="47" xr6:coauthVersionMax="47" xr10:uidLastSave="{00000000-0000-0000-0000-000000000000}"/>
  <bookViews>
    <workbookView xWindow="-120" yWindow="-120" windowWidth="20730" windowHeight="11160" xr2:uid="{C2D6885C-C972-4D7E-8837-756FD43C1B0D}"/>
  </bookViews>
  <sheets>
    <sheet name="12-Month Cash Flow" sheetId="1" r:id="rId1"/>
    <sheet name="Cash Flow Statement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2" i="3" l="1"/>
  <c r="D23" i="3"/>
  <c r="O36" i="1"/>
  <c r="C36" i="3" s="1"/>
  <c r="N32" i="1"/>
  <c r="M32" i="1"/>
  <c r="L32" i="1"/>
  <c r="K32" i="1"/>
  <c r="J32" i="1"/>
  <c r="I32" i="1"/>
  <c r="H32" i="1"/>
  <c r="G32" i="1"/>
  <c r="F32" i="1"/>
  <c r="E32" i="1"/>
  <c r="D32" i="1"/>
  <c r="C32" i="1"/>
  <c r="O31" i="1"/>
  <c r="C31" i="3" s="1"/>
  <c r="O30" i="1"/>
  <c r="C30" i="3" s="1"/>
  <c r="O28" i="1"/>
  <c r="C28" i="3" s="1"/>
  <c r="O27" i="1"/>
  <c r="C27" i="3" s="1"/>
  <c r="N23" i="1"/>
  <c r="M23" i="1"/>
  <c r="L23" i="1"/>
  <c r="K23" i="1"/>
  <c r="J23" i="1"/>
  <c r="I23" i="1"/>
  <c r="H23" i="1"/>
  <c r="G23" i="1"/>
  <c r="F23" i="1"/>
  <c r="E23" i="1"/>
  <c r="D23" i="1"/>
  <c r="C23" i="1"/>
  <c r="O22" i="1"/>
  <c r="C22" i="3" s="1"/>
  <c r="O21" i="1"/>
  <c r="C21" i="3" s="1"/>
  <c r="O19" i="1"/>
  <c r="C19" i="3" s="1"/>
  <c r="O18" i="1"/>
  <c r="C18" i="3" s="1"/>
  <c r="C14" i="1"/>
  <c r="N14" i="1"/>
  <c r="M14" i="1"/>
  <c r="L14" i="1"/>
  <c r="K14" i="1"/>
  <c r="J14" i="1"/>
  <c r="I14" i="1"/>
  <c r="H14" i="1"/>
  <c r="G14" i="1"/>
  <c r="F14" i="1"/>
  <c r="E14" i="1"/>
  <c r="D14" i="1"/>
  <c r="O13" i="1"/>
  <c r="C13" i="3" s="1"/>
  <c r="O12" i="1"/>
  <c r="C12" i="3" s="1"/>
  <c r="D12" i="3" s="1"/>
  <c r="D14" i="3" s="1"/>
  <c r="O11" i="1"/>
  <c r="C11" i="3" s="1"/>
  <c r="O9" i="1"/>
  <c r="C9" i="3" s="1"/>
  <c r="O8" i="1"/>
  <c r="C8" i="3" s="1"/>
  <c r="D35" i="3" l="1"/>
  <c r="D37" i="3" s="1"/>
  <c r="I35" i="1"/>
  <c r="I37" i="1" s="1"/>
  <c r="F35" i="1"/>
  <c r="F37" i="1" s="1"/>
  <c r="N35" i="1"/>
  <c r="N37" i="1" s="1"/>
  <c r="G35" i="1"/>
  <c r="G37" i="1" s="1"/>
  <c r="E35" i="1"/>
  <c r="E37" i="1" s="1"/>
  <c r="M35" i="1"/>
  <c r="M37" i="1" s="1"/>
  <c r="K35" i="1"/>
  <c r="K37" i="1" s="1"/>
  <c r="H35" i="1"/>
  <c r="H37" i="1" s="1"/>
  <c r="D35" i="1"/>
  <c r="D37" i="1" s="1"/>
  <c r="L35" i="1"/>
  <c r="L37" i="1" s="1"/>
  <c r="J35" i="1"/>
  <c r="J37" i="1" s="1"/>
  <c r="C35" i="1"/>
  <c r="O32" i="1"/>
  <c r="O23" i="1"/>
  <c r="C23" i="3" s="1"/>
  <c r="C24" i="3" s="1"/>
  <c r="O14" i="1"/>
  <c r="C14" i="3" s="1"/>
  <c r="C15" i="3" s="1"/>
  <c r="O35" i="1" l="1"/>
  <c r="O37" i="1" s="1"/>
  <c r="C37" i="3" s="1"/>
  <c r="C37" i="1"/>
  <c r="D24" i="3"/>
  <c r="D15" i="3"/>
  <c r="C32" i="3"/>
  <c r="C35" i="3" l="1"/>
  <c r="C38" i="3"/>
  <c r="D38" i="3"/>
  <c r="C33" i="3"/>
  <c r="D33" i="3"/>
</calcChain>
</file>

<file path=xl/sharedStrings.xml><?xml version="1.0" encoding="utf-8"?>
<sst xmlns="http://schemas.openxmlformats.org/spreadsheetml/2006/main" count="84" uniqueCount="43">
  <si>
    <t>123 Street, City, ST  00000</t>
  </si>
  <si>
    <t>OPERATIONS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</si>
  <si>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</si>
  <si>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</si>
  <si>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</si>
  <si>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</si>
  <si>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</si>
  <si>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</si>
  <si>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</si>
  <si>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</si>
  <si>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</si>
  <si>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</si>
  <si>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</si>
  <si>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</si>
  <si>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TOTAL</t>
  </si>
  <si>
    <t>FINANCES</t>
  </si>
  <si>
    <t>INVESTMENTS</t>
  </si>
  <si>
    <t>Net Cash Increase (Decrease)</t>
  </si>
  <si>
    <t>Opening Cash Balance</t>
  </si>
  <si>
    <t>Closing Cash Balance</t>
  </si>
  <si>
    <t>ABBY Dc Inc.</t>
  </si>
  <si>
    <t>Prepared by: Francis Dee</t>
  </si>
  <si>
    <t>For the Year 2055</t>
  </si>
  <si>
    <t>Stick-Based Compensations</t>
  </si>
  <si>
    <t>Other Operating Expense,Net</t>
  </si>
  <si>
    <t>Deferred Income Taxes</t>
  </si>
  <si>
    <t>Excess Tax Benefits from Stock-Based</t>
  </si>
  <si>
    <t>Compensation</t>
  </si>
  <si>
    <t>IN</t>
  </si>
  <si>
    <t>OUT</t>
  </si>
  <si>
    <t>Aquisition, net of cash acquired, and other</t>
  </si>
  <si>
    <t>Sales and maturisties of marketable securities</t>
  </si>
  <si>
    <t>Purchase of Property</t>
  </si>
  <si>
    <t>Purchase of Equipment</t>
  </si>
  <si>
    <t>ExcessTax Benefits from Stock-basd Compensation</t>
  </si>
  <si>
    <t>Proceeds from Long-Term Debt and Other</t>
  </si>
  <si>
    <t>Repayment from long-term debt and other</t>
  </si>
  <si>
    <t>Principal repayments of finance lease obligations</t>
  </si>
  <si>
    <t>Net Cash from Finances</t>
  </si>
  <si>
    <t>Net Cash from Investments</t>
  </si>
  <si>
    <t>Net Cash from Operations</t>
  </si>
  <si>
    <t>QUARTERLY ENDING</t>
  </si>
  <si>
    <t>SAAS Cash Flow ForeCast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</si>
</sst>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Roboto"/>
    </font>
    <font>
      <b/>
      <sz val="18"/>
      <color theme="1"/>
      <name val="Roboto"/>
    </font>
    <font>
      <sz val="18"/>
      <color theme="1"/>
      <name val="Roboto"/>
    </font>
    <font>
      <sz val="10"/>
      <color theme="1"/>
      <name val="Roboto"/>
    </font>
    <font>
      <b/>
      <sz val="12"/>
      <color theme="1"/>
      <name val="Roboto"/>
    </font>
    <font>
      <b/>
      <i/>
      <sz val="10"/>
      <color theme="1"/>
      <name val="Roboto"/>
    </font>
    <font>
      <b/>
      <sz val="11"/>
      <color theme="1"/>
      <name val="Roboto"/>
    </font>
    <font>
      <i/>
      <sz val="10"/>
      <color theme="0" tint="-0.499984740745262"/>
      <name val="Roboto"/>
    </font>
    <font>
      <b/>
      <sz val="10"/>
      <color theme="1"/>
      <name val="Roboto"/>
    </font>
    <font>
      <i/>
      <sz val="10"/>
      <color rgb="FF00B0F0"/>
      <name val="Roboto"/>
    </font>
    <font>
      <b/>
      <i/>
      <sz val="10"/>
      <color rgb="FF00B0F0"/>
      <name val="Roboto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3" fillId="0" borderId="0" xfId="0" applyFont="1"/>
    <xf numFmtId="0" fontId="4" fillId="0" borderId="0" xfId="0" applyFont="1" applyAlignment="1">
      <alignment horizontal="right" vertical="center"/>
    </xf>
    <xf numFmtId="0" fontId="6" fillId="0" borderId="0" xfId="0" applyFont="1"/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40" fontId="6" fillId="0" borderId="0" xfId="0" applyNumberFormat="1" applyFont="1" applyAlignment="1">
      <alignment vertical="center"/>
    </xf>
    <xf numFmtId="0" fontId="4" fillId="3" borderId="0" xfId="0" applyFont="1" applyFill="1" applyAlignment="1">
      <alignment horizontal="left" vertical="center"/>
    </xf>
    <xf numFmtId="0" fontId="5" fillId="3" borderId="0" xfId="0" applyFont="1" applyFill="1"/>
    <xf numFmtId="0" fontId="7" fillId="0" borderId="0" xfId="0" applyFont="1" applyAlignment="1">
      <alignment horizontal="center" vertical="center"/>
    </xf>
    <xf numFmtId="164" fontId="6" fillId="2" borderId="2" xfId="0" applyNumberFormat="1" applyFont="1" applyFill="1" applyBorder="1" applyAlignment="1">
      <alignment vertical="center"/>
    </xf>
    <xf numFmtId="164" fontId="3" fillId="2" borderId="3" xfId="0" applyNumberFormat="1" applyFont="1" applyFill="1" applyBorder="1"/>
    <xf numFmtId="44" fontId="6" fillId="0" borderId="4" xfId="1" applyFont="1" applyBorder="1" applyAlignment="1">
      <alignment vertical="center"/>
    </xf>
    <xf numFmtId="44" fontId="3" fillId="0" borderId="5" xfId="1" applyFont="1" applyBorder="1"/>
    <xf numFmtId="164" fontId="6" fillId="2" borderId="4" xfId="0" applyNumberFormat="1" applyFont="1" applyFill="1" applyBorder="1" applyAlignment="1">
      <alignment vertical="center"/>
    </xf>
    <xf numFmtId="164" fontId="3" fillId="2" borderId="5" xfId="0" applyNumberFormat="1" applyFont="1" applyFill="1" applyBorder="1"/>
    <xf numFmtId="0" fontId="6" fillId="0" borderId="9" xfId="0" applyFont="1" applyBorder="1" applyAlignment="1">
      <alignment vertical="center"/>
    </xf>
    <xf numFmtId="0" fontId="7" fillId="4" borderId="1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8" fillId="3" borderId="10" xfId="0" applyFont="1" applyFill="1" applyBorder="1" applyAlignment="1">
      <alignment horizontal="right" vertical="center"/>
    </xf>
    <xf numFmtId="44" fontId="9" fillId="3" borderId="6" xfId="1" applyFont="1" applyFill="1" applyBorder="1"/>
    <xf numFmtId="44" fontId="9" fillId="3" borderId="7" xfId="1" applyFont="1" applyFill="1" applyBorder="1"/>
    <xf numFmtId="0" fontId="10" fillId="2" borderId="8" xfId="0" applyFont="1" applyFill="1" applyBorder="1" applyAlignment="1">
      <alignment vertical="center"/>
    </xf>
    <xf numFmtId="0" fontId="10" fillId="2" borderId="9" xfId="0" quotePrefix="1" applyFont="1" applyFill="1" applyBorder="1" applyAlignment="1">
      <alignment vertical="center"/>
    </xf>
    <xf numFmtId="40" fontId="7" fillId="0" borderId="0" xfId="0" applyNumberFormat="1" applyFont="1" applyAlignment="1">
      <alignment horizontal="center" vertical="center"/>
    </xf>
    <xf numFmtId="44" fontId="11" fillId="0" borderId="9" xfId="1" applyFont="1" applyBorder="1" applyAlignment="1">
      <alignment vertical="center"/>
    </xf>
    <xf numFmtId="0" fontId="2" fillId="0" borderId="0" xfId="0" applyFont="1"/>
    <xf numFmtId="0" fontId="11" fillId="2" borderId="8" xfId="0" applyFont="1" applyFill="1" applyBorder="1" applyAlignment="1">
      <alignment vertical="center"/>
    </xf>
    <xf numFmtId="44" fontId="11" fillId="2" borderId="9" xfId="1" applyFont="1" applyFill="1" applyBorder="1" applyAlignment="1">
      <alignment vertical="center"/>
    </xf>
    <xf numFmtId="44" fontId="2" fillId="0" borderId="0" xfId="1" applyFont="1"/>
    <xf numFmtId="0" fontId="2" fillId="5" borderId="0" xfId="0" applyFont="1" applyFill="1" applyAlignment="1">
      <alignment horizontal="center"/>
    </xf>
    <xf numFmtId="0" fontId="2" fillId="6" borderId="0" xfId="0" applyFont="1" applyFill="1" applyAlignment="1">
      <alignment horizontal="center"/>
    </xf>
    <xf numFmtId="10" fontId="12" fillId="0" borderId="9" xfId="1" applyNumberFormat="1" applyFont="1" applyBorder="1" applyAlignment="1">
      <alignment vertical="center"/>
    </xf>
    <xf numFmtId="44" fontId="11" fillId="5" borderId="9" xfId="1" applyFont="1" applyFill="1" applyBorder="1" applyAlignment="1">
      <alignment vertical="center"/>
    </xf>
    <xf numFmtId="44" fontId="11" fillId="6" borderId="9" xfId="1" applyFont="1" applyFill="1" applyBorder="1" applyAlignment="1">
      <alignment vertical="center"/>
    </xf>
    <xf numFmtId="44" fontId="11" fillId="0" borderId="4" xfId="1" applyFont="1" applyBorder="1" applyAlignment="1">
      <alignment vertical="center"/>
    </xf>
    <xf numFmtId="10" fontId="13" fillId="0" borderId="9" xfId="1" applyNumberFormat="1" applyFont="1" applyBorder="1" applyAlignment="1">
      <alignment vertical="center"/>
    </xf>
  </cellXfs>
  <cellStyles count="2">
    <cellStyle name="Currency" xfId="1" builtinId="4"/>
    <cellStyle name="Normal" xfId="0" builtinId="0"/>
  </cellStyles>
  <dxfs count="2">
    <dxf>
      <font>
        <color rgb="FFFF0000"/>
      </font>
    </dxf>
    <dxf>
      <font>
        <color rgb="FF00B050"/>
      </font>
    </dxf>
  </dxfs>
  <tableStyles count="0" defaultTableStyle="TableStyleMedium2" defaultPivotStyle="PivotStyleLight16"/>
  <colors>
    <mruColors>
      <color rgb="FFCCFFCC"/>
      <color rgb="FF00CC99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7C4BD-E663-44C3-87BB-8647D47EEFB3}">
  <dimension ref="A1:P37"/>
  <sheetViews>
    <sheetView showGridLines="0" tabSelected="1" workbookViewId="0">
      <selection activeCell="B16" sqref="B16"/>
    </sheetView>
  </sheetViews>
  <sheetFormatPr defaultRowHeight="15" x14ac:dyDescent="0.25"/>
  <cols>
    <col min="1" max="1" width="6.7109375" style="1" customWidth="1"/>
    <col min="2" max="2" width="51.42578125" style="1" customWidth="1"/>
    <col min="3" max="14" width="15.85546875" style="1" customWidth="1"/>
    <col min="15" max="15" width="18.5703125" style="1" customWidth="1"/>
    <col min="16" max="16" width="19.85546875" style="1" customWidth="1"/>
    <col min="17" max="16384" width="9.140625" style="1"/>
  </cols>
  <sheetData>
    <row r="1" spans="1:16" ht="23.25" x14ac:dyDescent="0.35">
      <c r="A1" s="7" t="s">
        <v>20</v>
      </c>
      <c r="B1" s="8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</row>
    <row r="2" spans="1:16" x14ac:dyDescent="0.25">
      <c r="A2" s="4" t="s">
        <v>0</v>
      </c>
      <c r="B2" s="5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3"/>
      <c r="P2" s="3"/>
    </row>
    <row r="3" spans="1:16" x14ac:dyDescent="0.25">
      <c r="A3" s="4" t="s">
        <v>21</v>
      </c>
      <c r="B3" s="5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3"/>
      <c r="P3" s="3"/>
    </row>
    <row r="4" spans="1:16" x14ac:dyDescent="0.25">
      <c r="A4" s="3" t="s">
        <v>22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x14ac:dyDescent="0.25">
      <c r="A5" s="3" t="s">
        <v>42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ht="16.5" thickBot="1" x14ac:dyDescent="0.3">
      <c r="A6" s="17" t="s">
        <v>1</v>
      </c>
      <c r="B6" s="18"/>
      <c r="C6" s="24" t="s">
        <v>2</v>
      </c>
      <c r="D6" s="24" t="s">
        <v>3</v>
      </c>
      <c r="E6" s="24" t="s">
        <v>4</v>
      </c>
      <c r="F6" s="24" t="s">
        <v>5</v>
      </c>
      <c r="G6" s="24" t="s">
        <v>6</v>
      </c>
      <c r="H6" s="24" t="s">
        <v>7</v>
      </c>
      <c r="I6" s="24" t="s">
        <v>8</v>
      </c>
      <c r="J6" s="24" t="s">
        <v>9</v>
      </c>
      <c r="K6" s="24" t="s">
        <v>10</v>
      </c>
      <c r="L6" s="24" t="s">
        <v>11</v>
      </c>
      <c r="M6" s="24" t="s">
        <v>12</v>
      </c>
      <c r="N6" s="24" t="s">
        <v>13</v>
      </c>
      <c r="O6" s="9" t="s">
        <v>14</v>
      </c>
      <c r="P6" s="3"/>
    </row>
    <row r="7" spans="1:16" ht="15.75" thickTop="1" x14ac:dyDescent="0.25">
      <c r="A7" s="4"/>
      <c r="B7" s="22" t="s">
        <v>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3"/>
    </row>
    <row r="8" spans="1:16" x14ac:dyDescent="0.25">
      <c r="A8" s="4"/>
      <c r="B8" s="16" t="s">
        <v>23</v>
      </c>
      <c r="C8" s="12">
        <v>38712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2">
        <v>0</v>
      </c>
      <c r="O8" s="13">
        <f t="shared" ref="O8:O13" si="0">SUM(C8:N8)</f>
        <v>38712</v>
      </c>
      <c r="P8" s="3"/>
    </row>
    <row r="9" spans="1:16" x14ac:dyDescent="0.25">
      <c r="A9" s="4"/>
      <c r="B9" s="16" t="s">
        <v>24</v>
      </c>
      <c r="C9" s="12">
        <v>13872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3">
        <f t="shared" si="0"/>
        <v>13872</v>
      </c>
      <c r="P9" s="3"/>
    </row>
    <row r="10" spans="1:16" x14ac:dyDescent="0.25">
      <c r="A10" s="4"/>
      <c r="B10" s="23" t="s">
        <v>29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5"/>
      <c r="P10" s="3"/>
    </row>
    <row r="11" spans="1:16" x14ac:dyDescent="0.25">
      <c r="A11" s="4"/>
      <c r="B11" s="16" t="s">
        <v>25</v>
      </c>
      <c r="C11" s="12">
        <v>22100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3">
        <f t="shared" si="0"/>
        <v>22100</v>
      </c>
      <c r="P11" s="3"/>
    </row>
    <row r="12" spans="1:16" x14ac:dyDescent="0.25">
      <c r="A12" s="4"/>
      <c r="B12" s="16" t="s">
        <v>26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3">
        <f t="shared" si="0"/>
        <v>0</v>
      </c>
      <c r="P12" s="3"/>
    </row>
    <row r="13" spans="1:16" x14ac:dyDescent="0.25">
      <c r="A13" s="4"/>
      <c r="B13" s="16" t="s">
        <v>27</v>
      </c>
      <c r="C13" s="12">
        <v>19821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3">
        <f t="shared" si="0"/>
        <v>19821</v>
      </c>
      <c r="P13" s="3"/>
    </row>
    <row r="14" spans="1:16" x14ac:dyDescent="0.25">
      <c r="A14" s="3"/>
      <c r="B14" s="19" t="s">
        <v>40</v>
      </c>
      <c r="C14" s="20">
        <f t="shared" ref="C14:N14" si="1">SUM(C8:C9)-SUM(C11:C13)</f>
        <v>10663</v>
      </c>
      <c r="D14" s="20">
        <f t="shared" si="1"/>
        <v>0</v>
      </c>
      <c r="E14" s="20">
        <f t="shared" si="1"/>
        <v>0</v>
      </c>
      <c r="F14" s="20">
        <f t="shared" si="1"/>
        <v>0</v>
      </c>
      <c r="G14" s="20">
        <f t="shared" si="1"/>
        <v>0</v>
      </c>
      <c r="H14" s="20">
        <f t="shared" si="1"/>
        <v>0</v>
      </c>
      <c r="I14" s="20">
        <f t="shared" si="1"/>
        <v>0</v>
      </c>
      <c r="J14" s="20">
        <f t="shared" si="1"/>
        <v>0</v>
      </c>
      <c r="K14" s="20">
        <f t="shared" si="1"/>
        <v>0</v>
      </c>
      <c r="L14" s="20">
        <f t="shared" si="1"/>
        <v>0</v>
      </c>
      <c r="M14" s="20">
        <f t="shared" si="1"/>
        <v>0</v>
      </c>
      <c r="N14" s="20">
        <f t="shared" si="1"/>
        <v>0</v>
      </c>
      <c r="O14" s="21">
        <f>SUM(C14:N14)</f>
        <v>10663</v>
      </c>
      <c r="P14" s="3"/>
    </row>
    <row r="15" spans="1:16" x14ac:dyDescent="0.25">
      <c r="A15" s="4"/>
      <c r="B15" s="4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3"/>
      <c r="P15" s="3"/>
    </row>
    <row r="16" spans="1:16" ht="16.5" thickBot="1" x14ac:dyDescent="0.3">
      <c r="A16" s="17" t="s">
        <v>16</v>
      </c>
      <c r="B16" s="18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9" t="s">
        <v>14</v>
      </c>
      <c r="P16" s="3"/>
    </row>
    <row r="17" spans="1:16" ht="15.75" thickTop="1" x14ac:dyDescent="0.25">
      <c r="A17" s="4"/>
      <c r="B17" s="22" t="s">
        <v>28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1"/>
      <c r="P17" s="3"/>
    </row>
    <row r="18" spans="1:16" x14ac:dyDescent="0.25">
      <c r="A18" s="4"/>
      <c r="B18" s="16" t="s">
        <v>30</v>
      </c>
      <c r="C18" s="12">
        <v>18912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3">
        <f t="shared" ref="O18:O19" si="2">SUM(C18:N18)</f>
        <v>18912</v>
      </c>
      <c r="P18" s="3"/>
    </row>
    <row r="19" spans="1:16" x14ac:dyDescent="0.25">
      <c r="A19" s="4"/>
      <c r="B19" s="16" t="s">
        <v>31</v>
      </c>
      <c r="C19" s="12">
        <v>9821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3">
        <f t="shared" si="2"/>
        <v>9821</v>
      </c>
      <c r="P19" s="3"/>
    </row>
    <row r="20" spans="1:16" x14ac:dyDescent="0.25">
      <c r="A20" s="4"/>
      <c r="B20" s="23" t="s">
        <v>29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5"/>
      <c r="P20" s="3"/>
    </row>
    <row r="21" spans="1:16" ht="16.5" customHeight="1" x14ac:dyDescent="0.25">
      <c r="A21" s="4"/>
      <c r="B21" s="16" t="s">
        <v>32</v>
      </c>
      <c r="C21" s="12">
        <v>12121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3">
        <f t="shared" ref="O21:O22" si="3">SUM(C21:N21)</f>
        <v>12121</v>
      </c>
      <c r="P21" s="3"/>
    </row>
    <row r="22" spans="1:16" x14ac:dyDescent="0.25">
      <c r="A22" s="4"/>
      <c r="B22" s="16" t="s">
        <v>33</v>
      </c>
      <c r="C22" s="12">
        <v>3912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3">
        <f t="shared" si="3"/>
        <v>3912</v>
      </c>
      <c r="P22" s="3"/>
    </row>
    <row r="23" spans="1:16" x14ac:dyDescent="0.25">
      <c r="A23" s="3"/>
      <c r="B23" s="19" t="s">
        <v>39</v>
      </c>
      <c r="C23" s="20">
        <f t="shared" ref="C23:N23" si="4">SUM(C18:C19)-SUM(C21:C22)</f>
        <v>12700</v>
      </c>
      <c r="D23" s="20">
        <f t="shared" si="4"/>
        <v>0</v>
      </c>
      <c r="E23" s="20">
        <f t="shared" si="4"/>
        <v>0</v>
      </c>
      <c r="F23" s="20">
        <f t="shared" si="4"/>
        <v>0</v>
      </c>
      <c r="G23" s="20">
        <f t="shared" si="4"/>
        <v>0</v>
      </c>
      <c r="H23" s="20">
        <f t="shared" si="4"/>
        <v>0</v>
      </c>
      <c r="I23" s="20">
        <f t="shared" si="4"/>
        <v>0</v>
      </c>
      <c r="J23" s="20">
        <f t="shared" si="4"/>
        <v>0</v>
      </c>
      <c r="K23" s="20">
        <f t="shared" si="4"/>
        <v>0</v>
      </c>
      <c r="L23" s="20">
        <f t="shared" si="4"/>
        <v>0</v>
      </c>
      <c r="M23" s="20">
        <f t="shared" si="4"/>
        <v>0</v>
      </c>
      <c r="N23" s="20">
        <f t="shared" si="4"/>
        <v>0</v>
      </c>
      <c r="O23" s="21">
        <f>SUM(C23:N23)</f>
        <v>12700</v>
      </c>
      <c r="P23" s="3"/>
    </row>
    <row r="24" spans="1:16" ht="15.75" customHeight="1" x14ac:dyDescent="0.25"/>
    <row r="25" spans="1:16" ht="16.5" thickBot="1" x14ac:dyDescent="0.3">
      <c r="A25" s="17" t="s">
        <v>15</v>
      </c>
      <c r="B25" s="18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9" t="s">
        <v>14</v>
      </c>
      <c r="P25" s="3"/>
    </row>
    <row r="26" spans="1:16" ht="15.75" thickTop="1" x14ac:dyDescent="0.25">
      <c r="A26" s="4"/>
      <c r="B26" s="22" t="s">
        <v>28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1"/>
      <c r="P26" s="3"/>
    </row>
    <row r="27" spans="1:16" x14ac:dyDescent="0.25">
      <c r="A27" s="4"/>
      <c r="B27" s="16" t="s">
        <v>34</v>
      </c>
      <c r="C27" s="12">
        <v>27812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3">
        <f t="shared" ref="O27:O28" si="5">SUM(C27:N27)</f>
        <v>27812</v>
      </c>
      <c r="P27" s="3"/>
    </row>
    <row r="28" spans="1:16" x14ac:dyDescent="0.25">
      <c r="A28" s="4"/>
      <c r="B28" s="16" t="s">
        <v>35</v>
      </c>
      <c r="C28" s="12">
        <v>17829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3">
        <f t="shared" si="5"/>
        <v>17829</v>
      </c>
      <c r="P28" s="3"/>
    </row>
    <row r="29" spans="1:16" x14ac:dyDescent="0.25">
      <c r="A29" s="4"/>
      <c r="B29" s="23" t="s">
        <v>29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5"/>
      <c r="P29" s="3"/>
    </row>
    <row r="30" spans="1:16" ht="16.5" customHeight="1" x14ac:dyDescent="0.25">
      <c r="A30" s="4"/>
      <c r="B30" s="16" t="s">
        <v>36</v>
      </c>
      <c r="C30" s="12">
        <v>21001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3">
        <f t="shared" ref="O30:O31" si="6">SUM(C30:N30)</f>
        <v>21001</v>
      </c>
      <c r="P30" s="3"/>
    </row>
    <row r="31" spans="1:16" x14ac:dyDescent="0.25">
      <c r="A31" s="4"/>
      <c r="B31" s="16" t="s">
        <v>37</v>
      </c>
      <c r="C31" s="12">
        <v>7621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3">
        <f t="shared" si="6"/>
        <v>7621</v>
      </c>
      <c r="P31" s="3"/>
    </row>
    <row r="32" spans="1:16" x14ac:dyDescent="0.25">
      <c r="A32" s="3"/>
      <c r="B32" s="19" t="s">
        <v>38</v>
      </c>
      <c r="C32" s="20">
        <f t="shared" ref="C32:N32" si="7">SUM(C27:C28)-SUM(C30:C31)</f>
        <v>17019</v>
      </c>
      <c r="D32" s="20">
        <f t="shared" si="7"/>
        <v>0</v>
      </c>
      <c r="E32" s="20">
        <f t="shared" si="7"/>
        <v>0</v>
      </c>
      <c r="F32" s="20">
        <f t="shared" si="7"/>
        <v>0</v>
      </c>
      <c r="G32" s="20">
        <f t="shared" si="7"/>
        <v>0</v>
      </c>
      <c r="H32" s="20">
        <f t="shared" si="7"/>
        <v>0</v>
      </c>
      <c r="I32" s="20">
        <f t="shared" si="7"/>
        <v>0</v>
      </c>
      <c r="J32" s="20">
        <f t="shared" si="7"/>
        <v>0</v>
      </c>
      <c r="K32" s="20">
        <f t="shared" si="7"/>
        <v>0</v>
      </c>
      <c r="L32" s="20">
        <f t="shared" si="7"/>
        <v>0</v>
      </c>
      <c r="M32" s="20">
        <f t="shared" si="7"/>
        <v>0</v>
      </c>
      <c r="N32" s="20">
        <f t="shared" si="7"/>
        <v>0</v>
      </c>
      <c r="O32" s="21">
        <f>SUM(C32:N32)</f>
        <v>17019</v>
      </c>
      <c r="P32" s="3"/>
    </row>
    <row r="34" spans="1:16" ht="16.5" thickBot="1" x14ac:dyDescent="0.3">
      <c r="A34" s="17" t="s">
        <v>41</v>
      </c>
      <c r="B34" s="18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9" t="s">
        <v>14</v>
      </c>
      <c r="P34" s="3"/>
    </row>
    <row r="35" spans="1:16" ht="15.75" thickTop="1" x14ac:dyDescent="0.25">
      <c r="A35" s="4"/>
      <c r="B35" s="16" t="s">
        <v>17</v>
      </c>
      <c r="C35" s="35">
        <f>SUM(C14,C23,C32)</f>
        <v>40382</v>
      </c>
      <c r="D35" s="35">
        <f t="shared" ref="D35:N35" si="8">SUM(D14,D23,D32)</f>
        <v>0</v>
      </c>
      <c r="E35" s="35">
        <f t="shared" si="8"/>
        <v>0</v>
      </c>
      <c r="F35" s="35">
        <f t="shared" si="8"/>
        <v>0</v>
      </c>
      <c r="G35" s="35">
        <f t="shared" si="8"/>
        <v>0</v>
      </c>
      <c r="H35" s="35">
        <f t="shared" si="8"/>
        <v>0</v>
      </c>
      <c r="I35" s="35">
        <f t="shared" si="8"/>
        <v>0</v>
      </c>
      <c r="J35" s="35">
        <f t="shared" si="8"/>
        <v>0</v>
      </c>
      <c r="K35" s="35">
        <f t="shared" si="8"/>
        <v>0</v>
      </c>
      <c r="L35" s="35">
        <f t="shared" si="8"/>
        <v>0</v>
      </c>
      <c r="M35" s="35">
        <f t="shared" si="8"/>
        <v>0</v>
      </c>
      <c r="N35" s="35">
        <f t="shared" si="8"/>
        <v>0</v>
      </c>
      <c r="O35" s="13">
        <f t="shared" ref="O35:O36" si="9">SUM(C35:N35)</f>
        <v>40382</v>
      </c>
      <c r="P35" s="3"/>
    </row>
    <row r="36" spans="1:16" x14ac:dyDescent="0.25">
      <c r="A36" s="4"/>
      <c r="B36" s="16" t="s">
        <v>18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3">
        <f t="shared" si="9"/>
        <v>0</v>
      </c>
      <c r="P36" s="3"/>
    </row>
    <row r="37" spans="1:16" x14ac:dyDescent="0.25">
      <c r="A37" s="3"/>
      <c r="B37" s="19" t="s">
        <v>19</v>
      </c>
      <c r="C37" s="20">
        <f>SUM(C35:C36)</f>
        <v>40382</v>
      </c>
      <c r="D37" s="20">
        <f t="shared" ref="D37:O37" si="10">SUM(D35:D36)</f>
        <v>0</v>
      </c>
      <c r="E37" s="20">
        <f t="shared" si="10"/>
        <v>0</v>
      </c>
      <c r="F37" s="20">
        <f t="shared" si="10"/>
        <v>0</v>
      </c>
      <c r="G37" s="20">
        <f t="shared" si="10"/>
        <v>0</v>
      </c>
      <c r="H37" s="20">
        <f t="shared" si="10"/>
        <v>0</v>
      </c>
      <c r="I37" s="20">
        <f t="shared" si="10"/>
        <v>0</v>
      </c>
      <c r="J37" s="20">
        <f t="shared" si="10"/>
        <v>0</v>
      </c>
      <c r="K37" s="20">
        <f t="shared" si="10"/>
        <v>0</v>
      </c>
      <c r="L37" s="20">
        <f t="shared" si="10"/>
        <v>0</v>
      </c>
      <c r="M37" s="20">
        <f t="shared" si="10"/>
        <v>0</v>
      </c>
      <c r="N37" s="20">
        <f t="shared" si="10"/>
        <v>0</v>
      </c>
      <c r="O37" s="21">
        <f t="shared" si="10"/>
        <v>40382</v>
      </c>
      <c r="P37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94D4F-EDBC-4199-9813-65BA5A37B3CB}">
  <dimension ref="A1:D38"/>
  <sheetViews>
    <sheetView showGridLines="0" workbookViewId="0">
      <selection activeCell="J11" sqref="J11"/>
    </sheetView>
  </sheetViews>
  <sheetFormatPr defaultRowHeight="15" x14ac:dyDescent="0.25"/>
  <cols>
    <col min="1" max="1" width="6.7109375" style="1" customWidth="1"/>
    <col min="2" max="2" width="51.42578125" style="1" customWidth="1"/>
    <col min="3" max="4" width="28.140625" style="29" customWidth="1"/>
  </cols>
  <sheetData>
    <row r="1" spans="1:4" ht="23.25" x14ac:dyDescent="0.35">
      <c r="A1" s="7" t="s">
        <v>20</v>
      </c>
      <c r="B1" s="8"/>
      <c r="C1" s="26"/>
      <c r="D1" s="26"/>
    </row>
    <row r="2" spans="1:4" x14ac:dyDescent="0.25">
      <c r="A2" s="4" t="s">
        <v>0</v>
      </c>
      <c r="B2" s="5"/>
      <c r="C2" s="26"/>
      <c r="D2" s="26"/>
    </row>
    <row r="3" spans="1:4" x14ac:dyDescent="0.25">
      <c r="A3" s="4" t="s">
        <v>21</v>
      </c>
      <c r="B3" s="5"/>
      <c r="C3" s="26"/>
      <c r="D3" s="26"/>
    </row>
    <row r="4" spans="1:4" x14ac:dyDescent="0.25">
      <c r="A4" s="3" t="s">
        <v>22</v>
      </c>
      <c r="B4" s="3"/>
      <c r="C4" s="26"/>
      <c r="D4" s="26"/>
    </row>
    <row r="5" spans="1:4" x14ac:dyDescent="0.25">
      <c r="A5" s="3" t="s">
        <v>42</v>
      </c>
      <c r="C5" s="26"/>
      <c r="D5" s="26"/>
    </row>
    <row r="6" spans="1:4" ht="16.5" thickBot="1" x14ac:dyDescent="0.3">
      <c r="A6" s="17" t="s">
        <v>1</v>
      </c>
      <c r="B6" s="18"/>
      <c r="C6" s="30">
        <v>2055</v>
      </c>
      <c r="D6" s="31">
        <v>2054</v>
      </c>
    </row>
    <row r="7" spans="1:4" ht="15.75" thickTop="1" x14ac:dyDescent="0.25">
      <c r="A7" s="4"/>
      <c r="B7" s="22" t="s">
        <v>28</v>
      </c>
      <c r="C7" s="27"/>
      <c r="D7" s="27"/>
    </row>
    <row r="8" spans="1:4" x14ac:dyDescent="0.25">
      <c r="A8" s="4"/>
      <c r="B8" s="16" t="s">
        <v>23</v>
      </c>
      <c r="C8" s="25">
        <f>VLOOKUP(B8,'12-Month Cash Flow'!B:O,14, FALSE)</f>
        <v>38712</v>
      </c>
      <c r="D8" s="25">
        <v>35000</v>
      </c>
    </row>
    <row r="9" spans="1:4" x14ac:dyDescent="0.25">
      <c r="A9" s="4"/>
      <c r="B9" s="16" t="s">
        <v>24</v>
      </c>
      <c r="C9" s="25">
        <f>VLOOKUP(B9,'12-Month Cash Flow'!B:O,14, FALSE)</f>
        <v>13872</v>
      </c>
      <c r="D9" s="25">
        <v>12000</v>
      </c>
    </row>
    <row r="10" spans="1:4" x14ac:dyDescent="0.25">
      <c r="A10" s="4"/>
      <c r="B10" s="23" t="s">
        <v>29</v>
      </c>
      <c r="C10" s="28"/>
      <c r="D10" s="28"/>
    </row>
    <row r="11" spans="1:4" x14ac:dyDescent="0.25">
      <c r="A11" s="4"/>
      <c r="B11" s="16" t="s">
        <v>25</v>
      </c>
      <c r="C11" s="25">
        <f>VLOOKUP(B11,'12-Month Cash Flow'!B:O,14, FALSE)</f>
        <v>22100</v>
      </c>
      <c r="D11" s="25">
        <v>26000</v>
      </c>
    </row>
    <row r="12" spans="1:4" x14ac:dyDescent="0.25">
      <c r="A12" s="4"/>
      <c r="B12" s="16" t="s">
        <v>26</v>
      </c>
      <c r="C12" s="25">
        <f>VLOOKUP(B12,'12-Month Cash Flow'!B:O,14, FALSE)</f>
        <v>0</v>
      </c>
      <c r="D12" s="25">
        <f>VLOOKUP(C12,'12-Month Cash Flow'!C:P,14, FALSE)</f>
        <v>0</v>
      </c>
    </row>
    <row r="13" spans="1:4" x14ac:dyDescent="0.25">
      <c r="A13" s="4"/>
      <c r="B13" s="16" t="s">
        <v>27</v>
      </c>
      <c r="C13" s="25">
        <f>VLOOKUP(B13,'12-Month Cash Flow'!B:O,14, FALSE)</f>
        <v>19821</v>
      </c>
      <c r="D13" s="25">
        <v>15000</v>
      </c>
    </row>
    <row r="14" spans="1:4" x14ac:dyDescent="0.25">
      <c r="A14" s="3"/>
      <c r="B14" s="19" t="s">
        <v>40</v>
      </c>
      <c r="C14" s="33">
        <f>VLOOKUP(B14,'12-Month Cash Flow'!B:O,14, FALSE)</f>
        <v>10663</v>
      </c>
      <c r="D14" s="34">
        <f>SUM(D8:D9)-SUM(D11:D13)</f>
        <v>6000</v>
      </c>
    </row>
    <row r="15" spans="1:4" x14ac:dyDescent="0.25">
      <c r="A15" s="4"/>
      <c r="B15" s="4"/>
      <c r="C15" s="32">
        <f t="shared" ref="C15:D15" si="0">SUM(C14)/SUM($C$14:$D$14)</f>
        <v>0.63992078257216589</v>
      </c>
      <c r="D15" s="32">
        <f t="shared" si="0"/>
        <v>0.36007921742783411</v>
      </c>
    </row>
    <row r="16" spans="1:4" ht="16.5" thickBot="1" x14ac:dyDescent="0.3">
      <c r="A16" s="17" t="s">
        <v>16</v>
      </c>
      <c r="B16" s="18"/>
      <c r="C16" s="28"/>
      <c r="D16" s="28"/>
    </row>
    <row r="17" spans="1:4" ht="15.75" thickTop="1" x14ac:dyDescent="0.25">
      <c r="A17" s="4"/>
      <c r="B17" s="22" t="s">
        <v>28</v>
      </c>
      <c r="C17" s="28"/>
      <c r="D17" s="28"/>
    </row>
    <row r="18" spans="1:4" x14ac:dyDescent="0.25">
      <c r="A18" s="4"/>
      <c r="B18" s="16" t="s">
        <v>30</v>
      </c>
      <c r="C18" s="25">
        <f>VLOOKUP(B18,'12-Month Cash Flow'!B:O,14, FALSE)</f>
        <v>18912</v>
      </c>
      <c r="D18" s="25">
        <v>20000</v>
      </c>
    </row>
    <row r="19" spans="1:4" x14ac:dyDescent="0.25">
      <c r="A19" s="4"/>
      <c r="B19" s="16" t="s">
        <v>31</v>
      </c>
      <c r="C19" s="25">
        <f>VLOOKUP(B19,'12-Month Cash Flow'!B:O,14, FALSE)</f>
        <v>9821</v>
      </c>
      <c r="D19" s="25">
        <v>7500</v>
      </c>
    </row>
    <row r="20" spans="1:4" x14ac:dyDescent="0.25">
      <c r="A20" s="4"/>
      <c r="B20" s="23" t="s">
        <v>29</v>
      </c>
      <c r="C20" s="25"/>
      <c r="D20" s="25"/>
    </row>
    <row r="21" spans="1:4" x14ac:dyDescent="0.25">
      <c r="A21" s="4"/>
      <c r="B21" s="16" t="s">
        <v>32</v>
      </c>
      <c r="C21" s="25">
        <f>VLOOKUP(B21,'12-Month Cash Flow'!B:O,14, FALSE)</f>
        <v>12121</v>
      </c>
      <c r="D21" s="25">
        <v>11000</v>
      </c>
    </row>
    <row r="22" spans="1:4" x14ac:dyDescent="0.25">
      <c r="A22" s="4"/>
      <c r="B22" s="16" t="s">
        <v>33</v>
      </c>
      <c r="C22" s="25">
        <f>VLOOKUP(B22,'12-Month Cash Flow'!B:O,14, FALSE)</f>
        <v>3912</v>
      </c>
      <c r="D22" s="25">
        <v>2000</v>
      </c>
    </row>
    <row r="23" spans="1:4" x14ac:dyDescent="0.25">
      <c r="A23" s="3"/>
      <c r="B23" s="19" t="s">
        <v>39</v>
      </c>
      <c r="C23" s="33">
        <f>VLOOKUP(B23,'12-Month Cash Flow'!B:O,14, FALSE)</f>
        <v>12700</v>
      </c>
      <c r="D23" s="34">
        <f>SUM(D18:D19)-SUM(D21:D22)</f>
        <v>14500</v>
      </c>
    </row>
    <row r="24" spans="1:4" x14ac:dyDescent="0.25">
      <c r="C24" s="32">
        <f t="shared" ref="C24:D24" si="1">SUM(C23)/SUM($C$23:$D$23)</f>
        <v>0.46691176470588236</v>
      </c>
      <c r="D24" s="32">
        <f t="shared" si="1"/>
        <v>0.53308823529411764</v>
      </c>
    </row>
    <row r="25" spans="1:4" ht="16.5" thickBot="1" x14ac:dyDescent="0.3">
      <c r="A25" s="17" t="s">
        <v>15</v>
      </c>
      <c r="B25" s="18"/>
      <c r="C25" s="28"/>
      <c r="D25" s="28"/>
    </row>
    <row r="26" spans="1:4" ht="15.75" thickTop="1" x14ac:dyDescent="0.25">
      <c r="A26" s="4"/>
      <c r="B26" s="22" t="s">
        <v>28</v>
      </c>
      <c r="C26" s="28"/>
      <c r="D26" s="28"/>
    </row>
    <row r="27" spans="1:4" x14ac:dyDescent="0.25">
      <c r="A27" s="4"/>
      <c r="B27" s="16" t="s">
        <v>34</v>
      </c>
      <c r="C27" s="25">
        <f>VLOOKUP(B27,'12-Month Cash Flow'!B:O,14, FALSE)</f>
        <v>27812</v>
      </c>
      <c r="D27" s="25">
        <v>20000</v>
      </c>
    </row>
    <row r="28" spans="1:4" x14ac:dyDescent="0.25">
      <c r="A28" s="4"/>
      <c r="B28" s="16" t="s">
        <v>35</v>
      </c>
      <c r="C28" s="25">
        <f>VLOOKUP(B28,'12-Month Cash Flow'!B:O,14, FALSE)</f>
        <v>17829</v>
      </c>
      <c r="D28" s="25">
        <v>19000</v>
      </c>
    </row>
    <row r="29" spans="1:4" x14ac:dyDescent="0.25">
      <c r="A29" s="4"/>
      <c r="B29" s="23" t="s">
        <v>29</v>
      </c>
      <c r="C29" s="28"/>
      <c r="D29" s="28"/>
    </row>
    <row r="30" spans="1:4" x14ac:dyDescent="0.25">
      <c r="A30" s="4"/>
      <c r="B30" s="16" t="s">
        <v>36</v>
      </c>
      <c r="C30" s="25">
        <f>VLOOKUP(B30,'12-Month Cash Flow'!B:O,14, FALSE)</f>
        <v>21001</v>
      </c>
      <c r="D30" s="25">
        <v>22000</v>
      </c>
    </row>
    <row r="31" spans="1:4" x14ac:dyDescent="0.25">
      <c r="A31" s="4"/>
      <c r="B31" s="16" t="s">
        <v>37</v>
      </c>
      <c r="C31" s="25">
        <f>VLOOKUP(B31,'12-Month Cash Flow'!B:O,14, FALSE)</f>
        <v>7621</v>
      </c>
      <c r="D31" s="25">
        <v>6500</v>
      </c>
    </row>
    <row r="32" spans="1:4" x14ac:dyDescent="0.25">
      <c r="A32" s="3"/>
      <c r="B32" s="19" t="s">
        <v>38</v>
      </c>
      <c r="C32" s="33">
        <f>VLOOKUP(B32,'12-Month Cash Flow'!B:O,14, FALSE)</f>
        <v>17019</v>
      </c>
      <c r="D32" s="34">
        <f>SUM(D27:D28)-SUM(D30:D31)</f>
        <v>10500</v>
      </c>
    </row>
    <row r="33" spans="1:4" x14ac:dyDescent="0.25">
      <c r="C33" s="32">
        <f t="shared" ref="C33:D33" si="2">SUM(C32)/SUM($C$32:$D$32)</f>
        <v>0.61844543769759075</v>
      </c>
      <c r="D33" s="32">
        <f t="shared" si="2"/>
        <v>0.38155456230240925</v>
      </c>
    </row>
    <row r="34" spans="1:4" ht="16.5" thickBot="1" x14ac:dyDescent="0.3">
      <c r="A34" s="17" t="s">
        <v>41</v>
      </c>
      <c r="B34" s="18"/>
      <c r="C34" s="25"/>
      <c r="D34" s="25"/>
    </row>
    <row r="35" spans="1:4" ht="15.75" thickTop="1" x14ac:dyDescent="0.25">
      <c r="A35" s="4"/>
      <c r="B35" s="16" t="s">
        <v>17</v>
      </c>
      <c r="C35" s="25">
        <f>VLOOKUP(B35,'12-Month Cash Flow'!B:O,14, FALSE)</f>
        <v>40382</v>
      </c>
      <c r="D35" s="25">
        <f>SUM(D14,D23,D32)</f>
        <v>31000</v>
      </c>
    </row>
    <row r="36" spans="1:4" x14ac:dyDescent="0.25">
      <c r="A36" s="4"/>
      <c r="B36" s="16" t="s">
        <v>18</v>
      </c>
      <c r="C36" s="25">
        <f>VLOOKUP(B36,'12-Month Cash Flow'!B:O,14, FALSE)</f>
        <v>0</v>
      </c>
      <c r="D36" s="25">
        <v>0</v>
      </c>
    </row>
    <row r="37" spans="1:4" x14ac:dyDescent="0.25">
      <c r="A37" s="3"/>
      <c r="B37" s="19" t="s">
        <v>19</v>
      </c>
      <c r="C37" s="33">
        <f>VLOOKUP(B37,'12-Month Cash Flow'!B:O,14, FALSE)</f>
        <v>40382</v>
      </c>
      <c r="D37" s="34">
        <f>SUM(D35:D36)</f>
        <v>31000</v>
      </c>
    </row>
    <row r="38" spans="1:4" x14ac:dyDescent="0.25">
      <c r="C38" s="36">
        <f t="shared" ref="C38:D38" si="3">SUM(C37)/SUM($C$37:$D$37)</f>
        <v>0.56571684738449468</v>
      </c>
      <c r="D38" s="36">
        <f t="shared" si="3"/>
        <v>0.43428315261550532</v>
      </c>
    </row>
  </sheetData>
  <conditionalFormatting sqref="C14:D14">
    <cfRule type="iconSet" priority="6">
      <iconSet iconSet="3Arrows">
        <cfvo type="percent" val="0"/>
        <cfvo type="percent" val="33"/>
        <cfvo type="percent" val="67"/>
      </iconSet>
    </cfRule>
  </conditionalFormatting>
  <conditionalFormatting sqref="C15:D15 C24:D24 C33:D33 C38:D38">
    <cfRule type="cellIs" dxfId="1" priority="1" operator="greaterThan">
      <formula>50%</formula>
    </cfRule>
    <cfRule type="cellIs" dxfId="0" priority="2" operator="lessThan">
      <formula>51%</formula>
    </cfRule>
  </conditionalFormatting>
  <conditionalFormatting sqref="C23:D23">
    <cfRule type="iconSet" priority="5">
      <iconSet iconSet="3Arrows">
        <cfvo type="percent" val="0"/>
        <cfvo type="percent" val="33"/>
        <cfvo type="percent" val="67"/>
      </iconSet>
    </cfRule>
  </conditionalFormatting>
  <conditionalFormatting sqref="C32:D32">
    <cfRule type="iconSet" priority="4">
      <iconSet iconSet="3Arrows">
        <cfvo type="percent" val="0"/>
        <cfvo type="percent" val="33"/>
        <cfvo type="percent" val="67"/>
      </iconSet>
    </cfRule>
  </conditionalFormatting>
  <conditionalFormatting sqref="C37:D37">
    <cfRule type="iconSet" priority="3">
      <iconSet iconSet="3Arrows">
        <cfvo type="percent" val="0"/>
        <cfvo type="percent" val="33"/>
        <cfvo type="percent" val="67"/>
      </iconSet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12-Month Cash Flow</vt:lpstr>
      <vt:lpstr>Cash Flow Statement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Samrat pal</cp:lastModifiedBy>
  <dcterms:created xsi:type="dcterms:W3CDTF">2022-09-28T05:09:56Z</dcterms:created>
  <dcterms:modified xsi:type="dcterms:W3CDTF">2025-03-22T13:37:36Z</dcterms:modified>
</cp:coreProperties>
</file>